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1640" activeTab="3"/>
  </bookViews>
  <sheets>
    <sheet name="Site Description" sheetId="1" r:id="rId1"/>
    <sheet name="Data Entry" sheetId="2" r:id="rId2"/>
    <sheet name="Data Analysis" sheetId="3" r:id="rId3"/>
    <sheet name="Results" sheetId="4" r:id="rId4"/>
  </sheets>
  <definedNames>
    <definedName name="_xlfn.AVERAGEIF" hidden="1">#NAME?</definedName>
  </definedNames>
  <calcPr fullCalcOnLoad="1"/>
</workbook>
</file>

<file path=xl/sharedStrings.xml><?xml version="1.0" encoding="utf-8"?>
<sst xmlns="http://schemas.openxmlformats.org/spreadsheetml/2006/main" count="212" uniqueCount="75">
  <si>
    <t>Site</t>
  </si>
  <si>
    <t>Depth</t>
  </si>
  <si>
    <t>Surveyor</t>
  </si>
  <si>
    <t>Transect 1</t>
  </si>
  <si>
    <t>Other</t>
  </si>
  <si>
    <t>Transect 2</t>
  </si>
  <si>
    <t>Transect 3</t>
  </si>
  <si>
    <t>Transect 4</t>
  </si>
  <si>
    <t>Transect 5</t>
  </si>
  <si>
    <t>Transect 6</t>
  </si>
  <si>
    <t>C. aprica</t>
  </si>
  <si>
    <t>C. caribbaea</t>
  </si>
  <si>
    <t>C. tenuis</t>
  </si>
  <si>
    <t>C. delitrix</t>
  </si>
  <si>
    <t>S. coralliphagum</t>
  </si>
  <si>
    <t>Colony No.</t>
  </si>
  <si>
    <r>
      <t>Transect 1: Sponge Cover (cm</t>
    </r>
    <r>
      <rPr>
        <b/>
        <vertAlign val="superscript"/>
        <sz val="12"/>
        <color indexed="8"/>
        <rFont val="Calibri"/>
        <family val="2"/>
      </rPr>
      <t>2</t>
    </r>
    <r>
      <rPr>
        <b/>
        <sz val="12"/>
        <color indexed="8"/>
        <rFont val="Calibri"/>
        <family val="2"/>
      </rPr>
      <t>)</t>
    </r>
  </si>
  <si>
    <t>SUM</t>
  </si>
  <si>
    <t>Notes</t>
  </si>
  <si>
    <r>
      <t>Total area (cm</t>
    </r>
    <r>
      <rPr>
        <b/>
        <vertAlign val="superscript"/>
        <sz val="11"/>
        <color indexed="8"/>
        <rFont val="Calibri"/>
        <family val="2"/>
      </rPr>
      <t>2</t>
    </r>
    <r>
      <rPr>
        <b/>
        <sz val="11"/>
        <color indexed="8"/>
        <rFont val="Calibri"/>
        <family val="2"/>
      </rPr>
      <t>)</t>
    </r>
  </si>
  <si>
    <r>
      <t>Transect 2: Sponge Cover (cm</t>
    </r>
    <r>
      <rPr>
        <b/>
        <vertAlign val="superscript"/>
        <sz val="12"/>
        <color indexed="8"/>
        <rFont val="Calibri"/>
        <family val="2"/>
      </rPr>
      <t>2</t>
    </r>
    <r>
      <rPr>
        <b/>
        <sz val="12"/>
        <color indexed="8"/>
        <rFont val="Calibri"/>
        <family val="2"/>
      </rPr>
      <t>)</t>
    </r>
  </si>
  <si>
    <r>
      <t>Transect 3: Sponge Cover (cm</t>
    </r>
    <r>
      <rPr>
        <b/>
        <vertAlign val="superscript"/>
        <sz val="12"/>
        <color indexed="8"/>
        <rFont val="Calibri"/>
        <family val="2"/>
      </rPr>
      <t>2</t>
    </r>
    <r>
      <rPr>
        <b/>
        <sz val="12"/>
        <color indexed="8"/>
        <rFont val="Calibri"/>
        <family val="2"/>
      </rPr>
      <t>)</t>
    </r>
  </si>
  <si>
    <r>
      <t>Transect 4: Sponge Cover (cm</t>
    </r>
    <r>
      <rPr>
        <b/>
        <vertAlign val="superscript"/>
        <sz val="12"/>
        <color indexed="8"/>
        <rFont val="Calibri"/>
        <family val="2"/>
      </rPr>
      <t>2</t>
    </r>
    <r>
      <rPr>
        <b/>
        <sz val="12"/>
        <color indexed="8"/>
        <rFont val="Calibri"/>
        <family val="2"/>
      </rPr>
      <t>)</t>
    </r>
  </si>
  <si>
    <r>
      <t>Transect 5: Sponge Cover (cm</t>
    </r>
    <r>
      <rPr>
        <b/>
        <vertAlign val="superscript"/>
        <sz val="12"/>
        <color indexed="8"/>
        <rFont val="Calibri"/>
        <family val="2"/>
      </rPr>
      <t>2</t>
    </r>
    <r>
      <rPr>
        <b/>
        <sz val="12"/>
        <color indexed="8"/>
        <rFont val="Calibri"/>
        <family val="2"/>
      </rPr>
      <t>)</t>
    </r>
  </si>
  <si>
    <r>
      <t>Transect 6: Sponge Cover (cm</t>
    </r>
    <r>
      <rPr>
        <b/>
        <vertAlign val="superscript"/>
        <sz val="12"/>
        <color indexed="8"/>
        <rFont val="Calibri"/>
        <family val="2"/>
      </rPr>
      <t>2</t>
    </r>
    <r>
      <rPr>
        <b/>
        <sz val="12"/>
        <color indexed="8"/>
        <rFont val="Calibri"/>
        <family val="2"/>
      </rPr>
      <t>)</t>
    </r>
  </si>
  <si>
    <t>where</t>
  </si>
  <si>
    <t>x = % Cover of Sponge Tissue</t>
  </si>
  <si>
    <r>
      <t>Sponge cover (cm</t>
    </r>
    <r>
      <rPr>
        <b/>
        <vertAlign val="superscript"/>
        <sz val="11"/>
        <color indexed="8"/>
        <rFont val="Calibri"/>
        <family val="2"/>
      </rPr>
      <t>2</t>
    </r>
    <r>
      <rPr>
        <b/>
        <sz val="11"/>
        <color indexed="8"/>
        <rFont val="Calibri"/>
        <family val="2"/>
      </rPr>
      <t>)</t>
    </r>
  </si>
  <si>
    <t>Spreadsheet Guidelines</t>
  </si>
  <si>
    <t>1.</t>
  </si>
  <si>
    <t>2.</t>
  </si>
  <si>
    <t>3.</t>
  </si>
  <si>
    <t>Survey Date</t>
  </si>
  <si>
    <t>Site Details</t>
  </si>
  <si>
    <t>Length (m)</t>
  </si>
  <si>
    <t>Width (m)</t>
  </si>
  <si>
    <t>Transect No.</t>
  </si>
  <si>
    <t>Sponge % cover</t>
  </si>
  <si>
    <t>Latitude</t>
  </si>
  <si>
    <t>Longitude</t>
  </si>
  <si>
    <t>Greyed out or yellow cells should not be manipulated.</t>
  </si>
  <si>
    <t>Survey Results</t>
  </si>
  <si>
    <t>Survey Period</t>
  </si>
  <si>
    <t>4.</t>
  </si>
  <si>
    <t>Site details may be added to this tab and data to the 'Data Entry' tab. The 'Data Analysis' tab illustrates the equation and calculations used to determine the bioerosion rate, which is displayed in the 'Results' tab.</t>
  </si>
  <si>
    <t>Surveyors</t>
  </si>
  <si>
    <t>Transect lengths and widths (pre-set as 10 m x 1 m), recorded in the table below, yield areas which are linked to sponge percent cover. Default figures have already been added but these may be changed if required.</t>
  </si>
  <si>
    <t>The spreadsheet calculates the bioerosion rate based on mean abundances for six transects. If a transect is not surveyed, the transect length and width figures must be deleted from the table below. Otherwise the spreadsheet will still calculate the bioerosion rate based on the mean of six transects.</t>
  </si>
  <si>
    <t>Transect ID</t>
  </si>
  <si>
    <t>Rugosity</t>
  </si>
  <si>
    <t>(i)</t>
  </si>
  <si>
    <t>Scoffin, T. P., Stearn, C.W., Boucher, D., Frydl, P., Hawkins, C. M., Hunter, I. G., and MacGeachy, J. K., 1980. Calcium carbonate budget of a fringing reef on the west coast of Barbados. II. erosion, sediments and internal structure. Bulletin of Marine Science, 30, 475–508.</t>
  </si>
  <si>
    <t>(ii)</t>
  </si>
  <si>
    <t>Rose, C.S., Risk, M.J., 1985. Increase in Cliona delitrix infestation of Montastraea cavernosa heads on an organically polluted portion of the Grand Cayman fringing reef. Marine Ecology 6 (4), 345–363.</t>
  </si>
  <si>
    <r>
      <t>y = Bioerosion rate (kg/m</t>
    </r>
    <r>
      <rPr>
        <vertAlign val="superscript"/>
        <sz val="11"/>
        <color indexed="8"/>
        <rFont val="Calibri"/>
        <family val="2"/>
      </rPr>
      <t>2</t>
    </r>
    <r>
      <rPr>
        <sz val="11"/>
        <color indexed="8"/>
        <rFont val="Calibri"/>
        <family val="2"/>
      </rPr>
      <t>/yr)</t>
    </r>
  </si>
  <si>
    <t>5.</t>
  </si>
  <si>
    <t>% Available Substrate</t>
  </si>
  <si>
    <t>Mean</t>
  </si>
  <si>
    <t>Std Dev</t>
  </si>
  <si>
    <t>The rugosity and percentage of available substrate on each transect is also required to correctly calculate the bioerosion rate. These figures can be obtained from the benthic data entry spreadsheet, which automatically works them out.</t>
  </si>
  <si>
    <t>% Bioeroding Sponge Cover</t>
  </si>
  <si>
    <t>Std Deviation</t>
  </si>
  <si>
    <r>
      <t>Bioerosion rate (kg/m</t>
    </r>
    <r>
      <rPr>
        <b/>
        <vertAlign val="superscript"/>
        <sz val="12"/>
        <color indexed="8"/>
        <rFont val="Calibri"/>
        <family val="2"/>
      </rPr>
      <t>2</t>
    </r>
    <r>
      <rPr>
        <b/>
        <sz val="12"/>
        <color indexed="8"/>
        <rFont val="Calibri"/>
        <family val="2"/>
      </rPr>
      <t>/yr)</t>
    </r>
  </si>
  <si>
    <r>
      <t>Available Area (m</t>
    </r>
    <r>
      <rPr>
        <b/>
        <vertAlign val="superscript"/>
        <sz val="11"/>
        <color indexed="8"/>
        <rFont val="Calibri"/>
        <family val="2"/>
      </rPr>
      <t>2</t>
    </r>
    <r>
      <rPr>
        <b/>
        <sz val="11"/>
        <color indexed="8"/>
        <rFont val="Calibri"/>
        <family val="2"/>
      </rPr>
      <t>)</t>
    </r>
  </si>
  <si>
    <t>Planar Bioerosion (kg/m2/yr)</t>
  </si>
  <si>
    <t>Erosion Rate</t>
  </si>
  <si>
    <t>Equation: y = 0.0231x</t>
  </si>
  <si>
    <t>C. varians</t>
  </si>
  <si>
    <t>This equation is used for all sponge species and is derived from data reported in :</t>
  </si>
  <si>
    <r>
      <t>The equation describing the relationship between % cover of sponge tissue and bioerosion is of the form y = mx + c and is therefore a linear relationship where m is the slope, c the intercept and x the % cover of sponge tissue. Since 0% cover will always yield a bioerosion rate of 0 kg/m</t>
    </r>
    <r>
      <rPr>
        <vertAlign val="superscript"/>
        <sz val="11"/>
        <color indexed="8"/>
        <rFont val="Calibri"/>
        <family val="2"/>
      </rPr>
      <t>2</t>
    </r>
    <r>
      <rPr>
        <sz val="11"/>
        <color indexed="8"/>
        <rFont val="Calibri"/>
        <family val="2"/>
      </rPr>
      <t xml:space="preserve">/yr, the intercept is 0. Thus, the relationship between sponge % cover and bioerosion can be described simply by multiplying sponge % cover by the slope, which is constant (i.e. 0.0231). It may be desirable to alter this relationship for different species or all species, as new data becomes available. To this end the table below lists the constant to be used for each species and has the default value of 0.0231 for each sponge species. These can be changed as required. </t>
    </r>
  </si>
  <si>
    <t>Sponge Species</t>
  </si>
  <si>
    <t>Constant</t>
  </si>
  <si>
    <t>Other species</t>
  </si>
  <si>
    <r>
      <t>Sponge cover (cm</t>
    </r>
    <r>
      <rPr>
        <b/>
        <vertAlign val="superscript"/>
        <sz val="11"/>
        <rFont val="Calibri"/>
        <family val="2"/>
      </rPr>
      <t>2</t>
    </r>
    <r>
      <rPr>
        <b/>
        <sz val="11"/>
        <rFont val="Calibri"/>
        <family val="2"/>
      </rPr>
      <t>)</t>
    </r>
  </si>
  <si>
    <t>All species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</si>
</sst>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0.0"/>
    <numFmt numFmtId="172" formatCode="0.000"/>
    <numFmt numFmtId="173" formatCode="0.0000"/>
    <numFmt numFmtId="174" formatCode="0.00000"/>
    <numFmt numFmtId="175" formatCode="0.000000"/>
    <numFmt numFmtId="176" formatCode="0.00000000"/>
    <numFmt numFmtId="177" formatCode="0.0000000"/>
    <numFmt numFmtId="178" formatCode="0.0000000000"/>
    <numFmt numFmtId="179" formatCode="0.00000000000"/>
    <numFmt numFmtId="180" formatCode="0.000000000000"/>
    <numFmt numFmtId="181" formatCode="0.0000000000000"/>
  </numFmts>
  <fonts count="53">
    <font>
      <sz val="11"/>
      <color theme="1"/>
      <name val="Calibri"/>
      <family val="2"/>
    </font>
    <font>
      <sz val="11"/>
      <color indexed="8"/>
      <name val="Calibri"/>
      <family val="2"/>
    </font>
    <font>
      <b/>
      <sz val="11"/>
      <color indexed="8"/>
      <name val="Calibri"/>
      <family val="2"/>
    </font>
    <font>
      <b/>
      <sz val="12"/>
      <color indexed="8"/>
      <name val="Calibri"/>
      <family val="2"/>
    </font>
    <font>
      <b/>
      <vertAlign val="superscript"/>
      <sz val="12"/>
      <color indexed="8"/>
      <name val="Calibri"/>
      <family val="2"/>
    </font>
    <font>
      <b/>
      <vertAlign val="superscript"/>
      <sz val="11"/>
      <color indexed="8"/>
      <name val="Calibri"/>
      <family val="2"/>
    </font>
    <font>
      <vertAlign val="superscript"/>
      <sz val="11"/>
      <color indexed="8"/>
      <name val="Calibri"/>
      <family val="2"/>
    </font>
    <font>
      <b/>
      <sz val="14"/>
      <color indexed="8"/>
      <name val="Calibri"/>
      <family val="2"/>
    </font>
    <font>
      <b/>
      <i/>
      <sz val="11"/>
      <color indexed="8"/>
      <name val="Calibri"/>
      <family val="2"/>
    </font>
    <font>
      <b/>
      <sz val="11"/>
      <name val="Calibri"/>
      <family val="2"/>
    </font>
    <font>
      <sz val="14"/>
      <color indexed="8"/>
      <name val="Calibri"/>
      <family val="2"/>
    </font>
    <font>
      <sz val="8"/>
      <name val="Calibri"/>
      <family val="2"/>
    </font>
    <font>
      <b/>
      <sz val="16"/>
      <color indexed="8"/>
      <name val="Calibri"/>
      <family val="2"/>
    </font>
    <font>
      <b/>
      <vertAlign val="superscrip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i/>
      <sz val="11"/>
      <color indexed="30"/>
      <name val="Calibri"/>
      <family val="2"/>
    </font>
    <font>
      <sz val="11"/>
      <name val="Calibri"/>
      <family val="2"/>
    </font>
    <font>
      <b/>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i/>
      <sz val="11"/>
      <color rgb="FF0070C0"/>
      <name val="Calibri"/>
      <family val="2"/>
    </font>
    <font>
      <b/>
      <sz val="11"/>
      <color rgb="FF0070C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33CCCC"/>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medium"/>
      <top style="medium"/>
      <bottom style="medium"/>
    </border>
    <border>
      <left style="thin"/>
      <right style="medium"/>
      <top>
        <color indexed="63"/>
      </top>
      <bottom style="thin"/>
    </border>
    <border>
      <left style="medium"/>
      <right style="medium"/>
      <top style="medium"/>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color indexed="63"/>
      </top>
      <bottom style="thin"/>
    </border>
    <border>
      <left style="medium"/>
      <right style="thin"/>
      <top style="medium"/>
      <bottom style="medium"/>
    </border>
    <border>
      <left style="medium"/>
      <right style="thin"/>
      <top style="medium"/>
      <bottom style="thin"/>
    </border>
    <border>
      <left style="medium"/>
      <right style="medium"/>
      <top style="thin"/>
      <bottom style="thin"/>
    </border>
    <border>
      <left>
        <color indexed="63"/>
      </left>
      <right style="thin"/>
      <top>
        <color indexed="63"/>
      </top>
      <bottom style="thin"/>
    </border>
    <border>
      <left style="medium"/>
      <right style="medium"/>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0">
    <xf numFmtId="0" fontId="0" fillId="0" borderId="0" xfId="0" applyFont="1" applyAlignment="1">
      <alignment/>
    </xf>
    <xf numFmtId="0" fontId="0" fillId="0" borderId="0" xfId="0" applyFont="1" applyAlignment="1">
      <alignment/>
    </xf>
    <xf numFmtId="0" fontId="8" fillId="33" borderId="10" xfId="0" applyFont="1" applyFill="1" applyBorder="1" applyAlignment="1">
      <alignment/>
    </xf>
    <xf numFmtId="0" fontId="9" fillId="34" borderId="11" xfId="0" applyFont="1" applyFill="1" applyBorder="1" applyAlignment="1">
      <alignment horizontal="center"/>
    </xf>
    <xf numFmtId="0" fontId="2" fillId="33" borderId="12" xfId="0" applyFont="1" applyFill="1" applyBorder="1" applyAlignment="1">
      <alignment/>
    </xf>
    <xf numFmtId="0" fontId="2" fillId="33" borderId="13" xfId="0" applyFont="1" applyFill="1" applyBorder="1" applyAlignment="1">
      <alignment horizontal="center"/>
    </xf>
    <xf numFmtId="0" fontId="2" fillId="33" borderId="14"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0" borderId="0" xfId="0" applyFill="1" applyAlignment="1">
      <alignment/>
    </xf>
    <xf numFmtId="0" fontId="7" fillId="0" borderId="0" xfId="0" applyFont="1" applyFill="1" applyBorder="1" applyAlignment="1">
      <alignment horizontal="center" vertical="center"/>
    </xf>
    <xf numFmtId="0" fontId="0" fillId="0" borderId="0" xfId="0" applyFill="1" applyBorder="1" applyAlignment="1">
      <alignment/>
    </xf>
    <xf numFmtId="0" fontId="10" fillId="0" borderId="0" xfId="0" applyFont="1" applyFill="1" applyBorder="1" applyAlignment="1">
      <alignment vertical="center"/>
    </xf>
    <xf numFmtId="0" fontId="0" fillId="33" borderId="0" xfId="0" applyFill="1" applyAlignment="1">
      <alignment/>
    </xf>
    <xf numFmtId="0" fontId="2" fillId="33" borderId="0" xfId="0" applyFont="1" applyFill="1" applyAlignment="1">
      <alignment/>
    </xf>
    <xf numFmtId="0" fontId="0" fillId="33" borderId="0" xfId="0" applyFill="1" applyAlignment="1">
      <alignment horizontal="center"/>
    </xf>
    <xf numFmtId="0" fontId="0" fillId="33" borderId="0" xfId="0" applyFill="1" applyBorder="1" applyAlignment="1">
      <alignment horizontal="center"/>
    </xf>
    <xf numFmtId="0" fontId="2" fillId="33" borderId="12" xfId="0" applyFont="1" applyFill="1" applyBorder="1" applyAlignment="1">
      <alignment horizontal="center"/>
    </xf>
    <xf numFmtId="0" fontId="0" fillId="33" borderId="0" xfId="0" applyFont="1" applyFill="1" applyAlignment="1">
      <alignment/>
    </xf>
    <xf numFmtId="0" fontId="0" fillId="33" borderId="14" xfId="0" applyFill="1" applyBorder="1" applyAlignment="1">
      <alignment/>
    </xf>
    <xf numFmtId="0" fontId="8" fillId="33" borderId="19" xfId="0" applyFont="1" applyFill="1" applyBorder="1" applyAlignment="1">
      <alignment/>
    </xf>
    <xf numFmtId="0" fontId="2" fillId="34" borderId="20" xfId="0" applyFont="1" applyFill="1" applyBorder="1" applyAlignment="1">
      <alignment/>
    </xf>
    <xf numFmtId="0" fontId="8" fillId="33" borderId="21" xfId="0" applyFont="1" applyFill="1" applyBorder="1" applyAlignment="1">
      <alignment/>
    </xf>
    <xf numFmtId="0" fontId="0" fillId="33" borderId="0" xfId="0" applyFont="1" applyFill="1" applyAlignment="1">
      <alignment/>
    </xf>
    <xf numFmtId="0" fontId="2" fillId="33" borderId="22" xfId="0" applyFont="1" applyFill="1" applyBorder="1" applyAlignment="1">
      <alignment horizontal="center"/>
    </xf>
    <xf numFmtId="0" fontId="8" fillId="33" borderId="23" xfId="0" applyFont="1" applyFill="1" applyBorder="1" applyAlignment="1">
      <alignment horizontal="center"/>
    </xf>
    <xf numFmtId="0" fontId="8" fillId="33" borderId="10" xfId="0" applyFont="1" applyFill="1" applyBorder="1" applyAlignment="1">
      <alignment horizontal="center"/>
    </xf>
    <xf numFmtId="0" fontId="2" fillId="33" borderId="0" xfId="0" applyFont="1" applyFill="1" applyBorder="1" applyAlignment="1">
      <alignment horizontal="center"/>
    </xf>
    <xf numFmtId="0" fontId="0" fillId="33" borderId="24" xfId="0" applyFill="1" applyBorder="1" applyAlignment="1">
      <alignment/>
    </xf>
    <xf numFmtId="49" fontId="2" fillId="33" borderId="0" xfId="0" applyNumberFormat="1" applyFont="1" applyFill="1" applyBorder="1" applyAlignment="1">
      <alignment horizontal="center" vertical="top"/>
    </xf>
    <xf numFmtId="0" fontId="0" fillId="33" borderId="0" xfId="0" applyFill="1" applyAlignment="1">
      <alignment vertical="top"/>
    </xf>
    <xf numFmtId="0" fontId="0" fillId="33" borderId="0" xfId="0" applyFill="1" applyBorder="1" applyAlignment="1">
      <alignment horizontal="left" vertical="top"/>
    </xf>
    <xf numFmtId="0" fontId="0" fillId="33" borderId="0" xfId="0" applyFill="1" applyAlignment="1">
      <alignment horizontal="left" vertical="top"/>
    </xf>
    <xf numFmtId="0" fontId="0" fillId="0" borderId="25"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33" borderId="0" xfId="0" applyNumberFormat="1" applyFill="1" applyAlignment="1">
      <alignment horizontal="left" vertical="top" wrapText="1"/>
    </xf>
    <xf numFmtId="0" fontId="2" fillId="33" borderId="0" xfId="0" applyFont="1" applyFill="1" applyAlignment="1">
      <alignment horizontal="center"/>
    </xf>
    <xf numFmtId="0" fontId="47" fillId="33" borderId="33" xfId="0" applyFont="1" applyFill="1" applyBorder="1" applyAlignment="1">
      <alignment/>
    </xf>
    <xf numFmtId="0" fontId="2" fillId="33" borderId="34" xfId="0" applyFont="1" applyFill="1" applyBorder="1" applyAlignment="1">
      <alignment/>
    </xf>
    <xf numFmtId="0" fontId="2" fillId="33" borderId="35" xfId="0" applyFont="1" applyFill="1" applyBorder="1" applyAlignment="1">
      <alignment horizontal="center"/>
    </xf>
    <xf numFmtId="0" fontId="2" fillId="33" borderId="36" xfId="0" applyFont="1" applyFill="1" applyBorder="1" applyAlignment="1">
      <alignment horizontal="center"/>
    </xf>
    <xf numFmtId="0" fontId="2" fillId="33" borderId="37" xfId="0" applyFont="1" applyFill="1" applyBorder="1" applyAlignment="1">
      <alignment horizontal="center"/>
    </xf>
    <xf numFmtId="0" fontId="2" fillId="0" borderId="25" xfId="0" applyFont="1" applyFill="1" applyBorder="1" applyAlignment="1" applyProtection="1">
      <alignment horizontal="center"/>
      <protection locked="0"/>
    </xf>
    <xf numFmtId="0" fontId="2" fillId="33" borderId="0" xfId="0" applyFont="1" applyFill="1" applyBorder="1" applyAlignment="1">
      <alignment/>
    </xf>
    <xf numFmtId="49" fontId="2" fillId="33" borderId="0" xfId="0" applyNumberFormat="1" applyFont="1" applyFill="1" applyBorder="1" applyAlignment="1">
      <alignment horizontal="center" vertical="top"/>
    </xf>
    <xf numFmtId="0" fontId="2" fillId="0" borderId="31"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171" fontId="0" fillId="0" borderId="38" xfId="0" applyNumberFormat="1" applyFill="1" applyBorder="1" applyAlignment="1" applyProtection="1">
      <alignment horizontal="center"/>
      <protection locked="0"/>
    </xf>
    <xf numFmtId="171" fontId="0" fillId="0" borderId="39" xfId="0" applyNumberFormat="1" applyFill="1" applyBorder="1" applyAlignment="1" applyProtection="1">
      <alignment horizontal="center"/>
      <protection locked="0"/>
    </xf>
    <xf numFmtId="171" fontId="0" fillId="0" borderId="40" xfId="0" applyNumberFormat="1" applyFill="1" applyBorder="1" applyAlignment="1" applyProtection="1">
      <alignment horizontal="center"/>
      <protection locked="0"/>
    </xf>
    <xf numFmtId="0" fontId="0" fillId="35" borderId="0" xfId="0" applyFill="1" applyAlignment="1">
      <alignment/>
    </xf>
    <xf numFmtId="0" fontId="1" fillId="35" borderId="18" xfId="0" applyFont="1" applyFill="1" applyBorder="1" applyAlignment="1">
      <alignment/>
    </xf>
    <xf numFmtId="0" fontId="0" fillId="35" borderId="0" xfId="0" applyFont="1" applyFill="1" applyBorder="1" applyAlignment="1">
      <alignment/>
    </xf>
    <xf numFmtId="0" fontId="1" fillId="35" borderId="33" xfId="0" applyFont="1" applyFill="1" applyBorder="1" applyAlignment="1">
      <alignment horizontal="center"/>
    </xf>
    <xf numFmtId="0" fontId="0" fillId="35" borderId="41" xfId="0" applyFont="1" applyFill="1" applyBorder="1" applyAlignment="1">
      <alignment/>
    </xf>
    <xf numFmtId="0" fontId="0" fillId="35" borderId="0" xfId="0" applyFill="1" applyBorder="1" applyAlignment="1">
      <alignment/>
    </xf>
    <xf numFmtId="0" fontId="1" fillId="35" borderId="0" xfId="0" applyFont="1" applyFill="1" applyBorder="1" applyAlignment="1">
      <alignment/>
    </xf>
    <xf numFmtId="0" fontId="0" fillId="35" borderId="18" xfId="0" applyFont="1" applyFill="1" applyBorder="1" applyAlignment="1">
      <alignment/>
    </xf>
    <xf numFmtId="0" fontId="1" fillId="35" borderId="34" xfId="0" applyFont="1" applyFill="1" applyBorder="1" applyAlignment="1">
      <alignment/>
    </xf>
    <xf numFmtId="0" fontId="1" fillId="35" borderId="42" xfId="0" applyFont="1" applyFill="1" applyBorder="1" applyAlignment="1">
      <alignment/>
    </xf>
    <xf numFmtId="0" fontId="0" fillId="35" borderId="42" xfId="0" applyFont="1" applyFill="1" applyBorder="1" applyAlignment="1">
      <alignment/>
    </xf>
    <xf numFmtId="0" fontId="0" fillId="35" borderId="34" xfId="0" applyFont="1" applyFill="1" applyBorder="1" applyAlignment="1">
      <alignment/>
    </xf>
    <xf numFmtId="0" fontId="1" fillId="35" borderId="0" xfId="0" applyFont="1" applyFill="1" applyAlignment="1">
      <alignment/>
    </xf>
    <xf numFmtId="0" fontId="0" fillId="35" borderId="0" xfId="0" applyFont="1" applyFill="1" applyAlignment="1">
      <alignment/>
    </xf>
    <xf numFmtId="0" fontId="1" fillId="35" borderId="0" xfId="0" applyFont="1" applyFill="1" applyAlignment="1">
      <alignment horizontal="right" vertical="top"/>
    </xf>
    <xf numFmtId="0" fontId="2" fillId="35" borderId="43" xfId="0" applyFont="1" applyFill="1" applyBorder="1" applyAlignment="1">
      <alignment horizontal="center"/>
    </xf>
    <xf numFmtId="0" fontId="2" fillId="35" borderId="33" xfId="0" applyFont="1" applyFill="1" applyBorder="1" applyAlignment="1">
      <alignment horizontal="center"/>
    </xf>
    <xf numFmtId="0" fontId="2" fillId="35" borderId="44" xfId="0" applyFont="1" applyFill="1" applyBorder="1" applyAlignment="1">
      <alignment horizontal="center"/>
    </xf>
    <xf numFmtId="0" fontId="2" fillId="35" borderId="31" xfId="0" applyFont="1" applyFill="1" applyBorder="1" applyAlignment="1">
      <alignment/>
    </xf>
    <xf numFmtId="0" fontId="0" fillId="35" borderId="25" xfId="0" applyFill="1" applyBorder="1" applyAlignment="1">
      <alignment horizontal="center"/>
    </xf>
    <xf numFmtId="0" fontId="0" fillId="35" borderId="0" xfId="0" applyFill="1" applyBorder="1" applyAlignment="1">
      <alignment horizontal="center"/>
    </xf>
    <xf numFmtId="2" fontId="47" fillId="35" borderId="18" xfId="0" applyNumberFormat="1" applyFont="1" applyFill="1" applyBorder="1" applyAlignment="1">
      <alignment horizontal="center"/>
    </xf>
    <xf numFmtId="2" fontId="47" fillId="35" borderId="45" xfId="0" applyNumberFormat="1" applyFont="1" applyFill="1" applyBorder="1" applyAlignment="1">
      <alignment horizontal="center"/>
    </xf>
    <xf numFmtId="0" fontId="0" fillId="35" borderId="41" xfId="0" applyFill="1" applyBorder="1" applyAlignment="1">
      <alignment/>
    </xf>
    <xf numFmtId="0" fontId="0" fillId="35" borderId="44" xfId="0" applyFill="1" applyBorder="1" applyAlignment="1">
      <alignment/>
    </xf>
    <xf numFmtId="0" fontId="0" fillId="35" borderId="45" xfId="0" applyFill="1" applyBorder="1" applyAlignment="1">
      <alignment/>
    </xf>
    <xf numFmtId="0" fontId="0" fillId="35" borderId="42" xfId="0" applyFill="1" applyBorder="1" applyAlignment="1">
      <alignment/>
    </xf>
    <xf numFmtId="0" fontId="0" fillId="35" borderId="46" xfId="0" applyFill="1" applyBorder="1" applyAlignment="1">
      <alignment/>
    </xf>
    <xf numFmtId="0" fontId="49" fillId="0" borderId="0" xfId="0" applyFont="1" applyBorder="1" applyAlignment="1">
      <alignment/>
    </xf>
    <xf numFmtId="0" fontId="49" fillId="0" borderId="0" xfId="0" applyFont="1" applyFill="1" applyBorder="1" applyAlignment="1">
      <alignment/>
    </xf>
    <xf numFmtId="2" fontId="3" fillId="0" borderId="0" xfId="0" applyNumberFormat="1" applyFont="1" applyFill="1" applyBorder="1" applyAlignment="1">
      <alignment/>
    </xf>
    <xf numFmtId="0" fontId="2" fillId="34" borderId="14" xfId="0" applyFont="1" applyFill="1" applyBorder="1" applyAlignment="1">
      <alignment/>
    </xf>
    <xf numFmtId="0" fontId="47" fillId="35" borderId="47" xfId="0" applyFont="1" applyFill="1" applyBorder="1" applyAlignment="1">
      <alignment/>
    </xf>
    <xf numFmtId="2" fontId="0" fillId="35" borderId="27" xfId="0" applyNumberFormat="1" applyFill="1" applyBorder="1" applyAlignment="1">
      <alignment horizontal="center"/>
    </xf>
    <xf numFmtId="0" fontId="3" fillId="0" borderId="0" xfId="0" applyFont="1" applyFill="1" applyBorder="1" applyAlignment="1">
      <alignment/>
    </xf>
    <xf numFmtId="0" fontId="0" fillId="35" borderId="0" xfId="0" applyFill="1" applyBorder="1" applyAlignment="1">
      <alignment/>
    </xf>
    <xf numFmtId="2" fontId="47" fillId="35" borderId="11" xfId="0" applyNumberFormat="1" applyFont="1" applyFill="1" applyBorder="1" applyAlignment="1">
      <alignment horizontal="center"/>
    </xf>
    <xf numFmtId="2" fontId="47" fillId="35" borderId="48" xfId="0" applyNumberFormat="1" applyFont="1" applyFill="1" applyBorder="1" applyAlignment="1">
      <alignment horizontal="center"/>
    </xf>
    <xf numFmtId="49" fontId="2" fillId="0" borderId="31" xfId="0" applyNumberFormat="1" applyFont="1" applyFill="1" applyBorder="1" applyAlignment="1" applyProtection="1">
      <alignment horizontal="center"/>
      <protection locked="0"/>
    </xf>
    <xf numFmtId="49" fontId="2" fillId="0" borderId="25" xfId="0" applyNumberFormat="1" applyFont="1" applyFill="1" applyBorder="1" applyAlignment="1" applyProtection="1">
      <alignment horizontal="center"/>
      <protection locked="0"/>
    </xf>
    <xf numFmtId="49" fontId="2" fillId="0" borderId="26" xfId="0" applyNumberFormat="1"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2" fontId="2" fillId="34" borderId="49" xfId="0" applyNumberFormat="1" applyFont="1" applyFill="1" applyBorder="1" applyAlignment="1">
      <alignment horizontal="center"/>
    </xf>
    <xf numFmtId="2" fontId="2" fillId="34" borderId="14" xfId="0" applyNumberFormat="1" applyFont="1" applyFill="1" applyBorder="1" applyAlignment="1">
      <alignment horizontal="center"/>
    </xf>
    <xf numFmtId="172" fontId="2" fillId="35" borderId="48" xfId="0" applyNumberFormat="1" applyFont="1" applyFill="1" applyBorder="1" applyAlignment="1">
      <alignment horizontal="center"/>
    </xf>
    <xf numFmtId="2" fontId="47" fillId="35" borderId="46" xfId="0" applyNumberFormat="1" applyFont="1" applyFill="1" applyBorder="1" applyAlignment="1">
      <alignment horizontal="center"/>
    </xf>
    <xf numFmtId="2" fontId="47" fillId="35" borderId="34" xfId="0" applyNumberFormat="1" applyFont="1" applyFill="1" applyBorder="1" applyAlignment="1">
      <alignment horizontal="center"/>
    </xf>
    <xf numFmtId="0" fontId="7" fillId="36" borderId="33" xfId="0" applyFont="1" applyFill="1" applyBorder="1" applyAlignment="1">
      <alignment horizontal="center"/>
    </xf>
    <xf numFmtId="0" fontId="7" fillId="36" borderId="41" xfId="0" applyFont="1" applyFill="1" applyBorder="1" applyAlignment="1">
      <alignment horizontal="center"/>
    </xf>
    <xf numFmtId="0" fontId="7" fillId="36" borderId="44" xfId="0" applyFont="1" applyFill="1" applyBorder="1" applyAlignment="1">
      <alignment horizontal="center"/>
    </xf>
    <xf numFmtId="0" fontId="7" fillId="36" borderId="18" xfId="0" applyFont="1" applyFill="1" applyBorder="1" applyAlignment="1">
      <alignment horizontal="center"/>
    </xf>
    <xf numFmtId="0" fontId="7" fillId="36" borderId="0" xfId="0" applyFont="1" applyFill="1" applyBorder="1" applyAlignment="1">
      <alignment horizontal="center"/>
    </xf>
    <xf numFmtId="0" fontId="7" fillId="36" borderId="45" xfId="0" applyFont="1" applyFill="1" applyBorder="1" applyAlignment="1">
      <alignment horizontal="center"/>
    </xf>
    <xf numFmtId="0" fontId="0" fillId="36" borderId="18" xfId="0" applyFill="1" applyBorder="1" applyAlignment="1">
      <alignment/>
    </xf>
    <xf numFmtId="0" fontId="0" fillId="36" borderId="0" xfId="0" applyFill="1" applyBorder="1" applyAlignment="1">
      <alignment/>
    </xf>
    <xf numFmtId="0" fontId="0" fillId="36" borderId="45" xfId="0" applyFill="1" applyBorder="1" applyAlignment="1">
      <alignment/>
    </xf>
    <xf numFmtId="0" fontId="0" fillId="36" borderId="34" xfId="0" applyFill="1" applyBorder="1" applyAlignment="1">
      <alignment/>
    </xf>
    <xf numFmtId="0" fontId="0" fillId="36" borderId="42" xfId="0" applyFill="1" applyBorder="1" applyAlignment="1">
      <alignment/>
    </xf>
    <xf numFmtId="0" fontId="0" fillId="36" borderId="46" xfId="0" applyFill="1" applyBorder="1" applyAlignment="1">
      <alignment/>
    </xf>
    <xf numFmtId="0" fontId="0" fillId="36" borderId="33" xfId="0" applyFill="1" applyBorder="1" applyAlignment="1">
      <alignment/>
    </xf>
    <xf numFmtId="0" fontId="0" fillId="36" borderId="41" xfId="0" applyFill="1" applyBorder="1" applyAlignment="1">
      <alignment/>
    </xf>
    <xf numFmtId="0" fontId="0" fillId="36" borderId="44" xfId="0" applyFill="1" applyBorder="1" applyAlignment="1">
      <alignment/>
    </xf>
    <xf numFmtId="0" fontId="49" fillId="36" borderId="18" xfId="0" applyFont="1" applyFill="1" applyBorder="1" applyAlignment="1">
      <alignment/>
    </xf>
    <xf numFmtId="0" fontId="49" fillId="36" borderId="0" xfId="0" applyFont="1" applyFill="1" applyBorder="1" applyAlignment="1">
      <alignment/>
    </xf>
    <xf numFmtId="0" fontId="50" fillId="36" borderId="0" xfId="0" applyFont="1" applyFill="1" applyBorder="1" applyAlignment="1">
      <alignment horizontal="center"/>
    </xf>
    <xf numFmtId="0" fontId="49" fillId="36" borderId="45" xfId="0" applyFont="1" applyFill="1" applyBorder="1" applyAlignment="1">
      <alignment/>
    </xf>
    <xf numFmtId="0" fontId="50" fillId="36" borderId="0" xfId="0" applyFont="1" applyFill="1" applyBorder="1" applyAlignment="1">
      <alignment/>
    </xf>
    <xf numFmtId="2" fontId="3" fillId="36" borderId="0" xfId="0" applyNumberFormat="1" applyFont="1" applyFill="1" applyBorder="1" applyAlignment="1">
      <alignment horizontal="center"/>
    </xf>
    <xf numFmtId="0" fontId="3" fillId="36" borderId="42" xfId="0" applyFont="1" applyFill="1" applyBorder="1" applyAlignment="1">
      <alignment/>
    </xf>
    <xf numFmtId="2" fontId="3" fillId="36" borderId="42" xfId="0" applyNumberFormat="1" applyFont="1" applyFill="1" applyBorder="1" applyAlignment="1">
      <alignment horizontal="center"/>
    </xf>
    <xf numFmtId="0" fontId="49" fillId="36" borderId="46" xfId="0" applyFont="1" applyFill="1" applyBorder="1" applyAlignment="1">
      <alignment/>
    </xf>
    <xf numFmtId="0" fontId="2" fillId="35" borderId="50" xfId="0" applyFont="1" applyFill="1" applyBorder="1" applyAlignment="1">
      <alignment horizontal="center"/>
    </xf>
    <xf numFmtId="0" fontId="0" fillId="35" borderId="26" xfId="0" applyFill="1" applyBorder="1" applyAlignment="1">
      <alignment horizontal="center"/>
    </xf>
    <xf numFmtId="2" fontId="0" fillId="35" borderId="28" xfId="0" applyNumberFormat="1" applyFill="1" applyBorder="1" applyAlignment="1">
      <alignment horizontal="center"/>
    </xf>
    <xf numFmtId="0" fontId="47" fillId="35" borderId="34" xfId="0" applyFont="1" applyFill="1" applyBorder="1" applyAlignment="1">
      <alignment/>
    </xf>
    <xf numFmtId="173" fontId="1" fillId="35" borderId="39" xfId="0" applyNumberFormat="1" applyFont="1" applyFill="1" applyBorder="1" applyAlignment="1">
      <alignment horizontal="center"/>
    </xf>
    <xf numFmtId="0" fontId="51" fillId="33" borderId="21" xfId="0" applyFont="1" applyFill="1" applyBorder="1" applyAlignment="1">
      <alignment horizontal="center"/>
    </xf>
    <xf numFmtId="0" fontId="1" fillId="35" borderId="42" xfId="0" applyFont="1" applyFill="1" applyBorder="1" applyAlignment="1">
      <alignment horizontal="right" vertical="top"/>
    </xf>
    <xf numFmtId="0" fontId="1" fillId="35" borderId="42" xfId="0" applyFont="1" applyFill="1" applyBorder="1" applyAlignment="1">
      <alignment horizontal="left" wrapText="1"/>
    </xf>
    <xf numFmtId="0" fontId="1" fillId="35" borderId="0" xfId="0" applyFont="1" applyFill="1" applyBorder="1" applyAlignment="1">
      <alignment horizontal="right" vertical="top"/>
    </xf>
    <xf numFmtId="0" fontId="1" fillId="35" borderId="0" xfId="0" applyFont="1" applyFill="1" applyBorder="1" applyAlignment="1">
      <alignment horizontal="left" vertical="top" wrapText="1"/>
    </xf>
    <xf numFmtId="0" fontId="1" fillId="35" borderId="0" xfId="0" applyFont="1" applyFill="1" applyBorder="1" applyAlignment="1">
      <alignment horizontal="left" wrapText="1"/>
    </xf>
    <xf numFmtId="0" fontId="8" fillId="33" borderId="0" xfId="0" applyFont="1" applyFill="1" applyBorder="1" applyAlignment="1">
      <alignment/>
    </xf>
    <xf numFmtId="0" fontId="8" fillId="35" borderId="0" xfId="0" applyFont="1" applyFill="1" applyBorder="1" applyAlignment="1">
      <alignment/>
    </xf>
    <xf numFmtId="0" fontId="9" fillId="35" borderId="31" xfId="0" applyFont="1" applyFill="1" applyBorder="1" applyAlignment="1">
      <alignment/>
    </xf>
    <xf numFmtId="0" fontId="9" fillId="35" borderId="34" xfId="0" applyFont="1" applyFill="1" applyBorder="1" applyAlignment="1">
      <alignment/>
    </xf>
    <xf numFmtId="0" fontId="9" fillId="35" borderId="47" xfId="0" applyFont="1" applyFill="1" applyBorder="1" applyAlignment="1">
      <alignment/>
    </xf>
    <xf numFmtId="0" fontId="31" fillId="0" borderId="0" xfId="0" applyFont="1" applyFill="1" applyAlignment="1">
      <alignment/>
    </xf>
    <xf numFmtId="0" fontId="31" fillId="0" borderId="0" xfId="0" applyFont="1" applyAlignment="1">
      <alignment/>
    </xf>
    <xf numFmtId="0" fontId="52" fillId="33" borderId="21" xfId="0" applyFont="1" applyFill="1" applyBorder="1" applyAlignment="1">
      <alignment horizontal="center"/>
    </xf>
    <xf numFmtId="0" fontId="52" fillId="37" borderId="21" xfId="0" applyFont="1" applyFill="1" applyBorder="1" applyAlignment="1">
      <alignment horizontal="center"/>
    </xf>
    <xf numFmtId="0" fontId="2" fillId="37" borderId="43" xfId="0" applyFont="1" applyFill="1" applyBorder="1" applyAlignment="1">
      <alignment horizontal="center"/>
    </xf>
    <xf numFmtId="0" fontId="2" fillId="37" borderId="50" xfId="0" applyFont="1" applyFill="1" applyBorder="1" applyAlignment="1">
      <alignment horizontal="center"/>
    </xf>
    <xf numFmtId="0" fontId="2" fillId="37" borderId="33" xfId="0" applyFont="1" applyFill="1" applyBorder="1" applyAlignment="1">
      <alignment horizontal="center"/>
    </xf>
    <xf numFmtId="0" fontId="2" fillId="37" borderId="44" xfId="0" applyFont="1" applyFill="1" applyBorder="1" applyAlignment="1">
      <alignment horizontal="center"/>
    </xf>
    <xf numFmtId="0" fontId="9" fillId="37" borderId="31" xfId="0" applyFont="1" applyFill="1" applyBorder="1" applyAlignment="1">
      <alignment/>
    </xf>
    <xf numFmtId="0" fontId="0" fillId="37" borderId="25" xfId="0" applyFill="1" applyBorder="1" applyAlignment="1">
      <alignment horizontal="center"/>
    </xf>
    <xf numFmtId="2" fontId="47" fillId="37" borderId="18" xfId="0" applyNumberFormat="1" applyFont="1" applyFill="1" applyBorder="1" applyAlignment="1">
      <alignment horizontal="center"/>
    </xf>
    <xf numFmtId="2" fontId="47" fillId="37" borderId="45" xfId="0" applyNumberFormat="1" applyFont="1" applyFill="1" applyBorder="1" applyAlignment="1">
      <alignment horizontal="center"/>
    </xf>
    <xf numFmtId="2" fontId="0" fillId="37" borderId="27" xfId="0" applyNumberFormat="1" applyFill="1" applyBorder="1" applyAlignment="1">
      <alignment horizontal="center"/>
    </xf>
    <xf numFmtId="0" fontId="9" fillId="37" borderId="34" xfId="0" applyFont="1" applyFill="1" applyBorder="1" applyAlignment="1">
      <alignment/>
    </xf>
    <xf numFmtId="173" fontId="1" fillId="37" borderId="39" xfId="0" applyNumberFormat="1" applyFont="1" applyFill="1" applyBorder="1" applyAlignment="1">
      <alignment horizontal="center"/>
    </xf>
    <xf numFmtId="2" fontId="47" fillId="37" borderId="34" xfId="0" applyNumberFormat="1" applyFont="1" applyFill="1" applyBorder="1" applyAlignment="1">
      <alignment horizontal="center"/>
    </xf>
    <xf numFmtId="2" fontId="47" fillId="37" borderId="46" xfId="0" applyNumberFormat="1" applyFont="1" applyFill="1" applyBorder="1" applyAlignment="1">
      <alignment horizontal="center"/>
    </xf>
    <xf numFmtId="0" fontId="47" fillId="37" borderId="47" xfId="0" applyFont="1" applyFill="1" applyBorder="1" applyAlignment="1">
      <alignment/>
    </xf>
    <xf numFmtId="172" fontId="2" fillId="37" borderId="48" xfId="0" applyNumberFormat="1" applyFont="1" applyFill="1" applyBorder="1" applyAlignment="1">
      <alignment horizontal="center"/>
    </xf>
    <xf numFmtId="2" fontId="47" fillId="37" borderId="48" xfId="0" applyNumberFormat="1" applyFont="1" applyFill="1" applyBorder="1" applyAlignment="1">
      <alignment horizontal="center"/>
    </xf>
    <xf numFmtId="2" fontId="47" fillId="37" borderId="11" xfId="0" applyNumberFormat="1" applyFont="1" applyFill="1" applyBorder="1" applyAlignment="1">
      <alignment horizontal="center"/>
    </xf>
    <xf numFmtId="2" fontId="0" fillId="0" borderId="31" xfId="0" applyNumberFormat="1" applyFill="1" applyBorder="1" applyAlignment="1" applyProtection="1">
      <alignment horizontal="center"/>
      <protection locked="0"/>
    </xf>
    <xf numFmtId="2" fontId="0" fillId="0" borderId="25" xfId="0" applyNumberFormat="1" applyFill="1" applyBorder="1" applyAlignment="1" applyProtection="1">
      <alignment horizontal="center"/>
      <protection locked="0"/>
    </xf>
    <xf numFmtId="2" fontId="0" fillId="0" borderId="26" xfId="0" applyNumberFormat="1" applyFill="1" applyBorder="1" applyAlignment="1" applyProtection="1">
      <alignment horizontal="center"/>
      <protection locked="0"/>
    </xf>
    <xf numFmtId="1" fontId="0" fillId="0" borderId="31" xfId="0" applyNumberFormat="1" applyFill="1" applyBorder="1" applyAlignment="1" applyProtection="1">
      <alignment horizontal="center"/>
      <protection locked="0"/>
    </xf>
    <xf numFmtId="1" fontId="0" fillId="0" borderId="25"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locked="0"/>
    </xf>
    <xf numFmtId="173" fontId="2" fillId="37" borderId="48" xfId="0" applyNumberFormat="1" applyFont="1" applyFill="1" applyBorder="1" applyAlignment="1">
      <alignment horizontal="center"/>
    </xf>
    <xf numFmtId="172" fontId="3" fillId="36" borderId="0" xfId="0" applyNumberFormat="1" applyFont="1" applyFill="1" applyBorder="1" applyAlignment="1">
      <alignment horizontal="center"/>
    </xf>
    <xf numFmtId="172" fontId="3" fillId="36" borderId="42" xfId="0" applyNumberFormat="1" applyFont="1" applyFill="1" applyBorder="1" applyAlignment="1">
      <alignment horizontal="center"/>
    </xf>
    <xf numFmtId="0" fontId="2" fillId="33" borderId="47" xfId="0" applyFont="1" applyFill="1" applyBorder="1" applyAlignment="1">
      <alignment horizontal="center"/>
    </xf>
    <xf numFmtId="0" fontId="2" fillId="33" borderId="48" xfId="0" applyFont="1" applyFill="1" applyBorder="1" applyAlignment="1">
      <alignment horizontal="center"/>
    </xf>
    <xf numFmtId="0" fontId="2" fillId="33" borderId="11" xfId="0" applyFont="1" applyFill="1" applyBorder="1" applyAlignment="1">
      <alignment horizontal="center"/>
    </xf>
    <xf numFmtId="0" fontId="0" fillId="0" borderId="4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3"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0" fillId="33" borderId="0" xfId="0" applyNumberFormat="1" applyFill="1" applyAlignment="1">
      <alignment horizontal="left" vertical="top" wrapText="1"/>
    </xf>
    <xf numFmtId="0" fontId="12" fillId="33" borderId="0" xfId="0" applyFont="1" applyFill="1" applyAlignment="1">
      <alignment horizontal="center"/>
    </xf>
    <xf numFmtId="0" fontId="0" fillId="33" borderId="0" xfId="0" applyFill="1" applyBorder="1" applyAlignment="1">
      <alignment horizontal="left" vertical="top" wrapText="1"/>
    </xf>
    <xf numFmtId="0" fontId="0" fillId="33" borderId="0" xfId="0" applyFill="1" applyAlignment="1">
      <alignment horizontal="left" vertical="top" wrapText="1"/>
    </xf>
    <xf numFmtId="0" fontId="0" fillId="0" borderId="47" xfId="0" applyBorder="1" applyAlignment="1" applyProtection="1">
      <alignment horizontal="left"/>
      <protection locked="0"/>
    </xf>
    <xf numFmtId="0" fontId="0" fillId="0" borderId="11" xfId="0" applyBorder="1" applyAlignment="1" applyProtection="1">
      <alignment horizontal="left"/>
      <protection locked="0"/>
    </xf>
    <xf numFmtId="49" fontId="0" fillId="0" borderId="47"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3" fillId="33" borderId="47" xfId="0" applyFont="1" applyFill="1" applyBorder="1" applyAlignment="1">
      <alignment horizontal="center"/>
    </xf>
    <xf numFmtId="0" fontId="3" fillId="33" borderId="48" xfId="0" applyFont="1" applyFill="1" applyBorder="1" applyAlignment="1">
      <alignment horizontal="center"/>
    </xf>
    <xf numFmtId="0" fontId="3" fillId="33" borderId="11" xfId="0" applyFont="1" applyFill="1" applyBorder="1" applyAlignment="1">
      <alignment horizontal="center"/>
    </xf>
    <xf numFmtId="173" fontId="1" fillId="0" borderId="25" xfId="0" applyNumberFormat="1" applyFont="1" applyFill="1" applyBorder="1" applyAlignment="1">
      <alignment horizontal="center" wrapText="1"/>
    </xf>
    <xf numFmtId="173" fontId="1" fillId="0" borderId="26" xfId="0" applyNumberFormat="1" applyFont="1" applyFill="1" applyBorder="1" applyAlignment="1">
      <alignment horizontal="center" wrapText="1"/>
    </xf>
    <xf numFmtId="0" fontId="0" fillId="35" borderId="0" xfId="0" applyFont="1" applyFill="1" applyAlignment="1">
      <alignment horizontal="left" vertical="top" wrapText="1"/>
    </xf>
    <xf numFmtId="0" fontId="1" fillId="35" borderId="0" xfId="0" applyFont="1" applyFill="1" applyBorder="1" applyAlignment="1">
      <alignment horizontal="left" vertical="top" wrapText="1"/>
    </xf>
    <xf numFmtId="173" fontId="1" fillId="0" borderId="43" xfId="0" applyNumberFormat="1" applyFont="1" applyFill="1" applyBorder="1" applyAlignment="1">
      <alignment horizontal="center" wrapText="1"/>
    </xf>
    <xf numFmtId="173" fontId="1" fillId="0" borderId="50" xfId="0" applyNumberFormat="1" applyFont="1" applyFill="1" applyBorder="1" applyAlignment="1">
      <alignment horizontal="center" wrapText="1"/>
    </xf>
    <xf numFmtId="0" fontId="7" fillId="35" borderId="33" xfId="0" applyFont="1" applyFill="1" applyBorder="1" applyAlignment="1">
      <alignment horizontal="center" vertical="center"/>
    </xf>
    <xf numFmtId="0" fontId="7" fillId="35" borderId="41"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45" xfId="0" applyFont="1" applyFill="1" applyBorder="1" applyAlignment="1">
      <alignment horizontal="center" vertical="center"/>
    </xf>
    <xf numFmtId="0" fontId="2" fillId="35" borderId="33" xfId="0" applyFont="1" applyFill="1" applyBorder="1" applyAlignment="1">
      <alignment horizontal="center" vertical="top"/>
    </xf>
    <xf numFmtId="0" fontId="2" fillId="35" borderId="41" xfId="0" applyFont="1" applyFill="1" applyBorder="1" applyAlignment="1">
      <alignment horizontal="center" vertical="top"/>
    </xf>
    <xf numFmtId="0" fontId="2" fillId="35" borderId="41" xfId="0" applyFont="1" applyFill="1" applyBorder="1" applyAlignment="1">
      <alignment horizontal="center" wrapText="1"/>
    </xf>
    <xf numFmtId="0" fontId="2" fillId="35" borderId="44" xfId="0" applyFont="1" applyFill="1" applyBorder="1" applyAlignment="1">
      <alignment horizontal="center" wrapText="1"/>
    </xf>
    <xf numFmtId="173" fontId="1" fillId="0" borderId="39" xfId="0" applyNumberFormat="1" applyFont="1" applyFill="1" applyBorder="1" applyAlignment="1">
      <alignment horizontal="center" wrapText="1"/>
    </xf>
    <xf numFmtId="173" fontId="1" fillId="0" borderId="40" xfId="0" applyNumberFormat="1" applyFont="1" applyFill="1" applyBorder="1" applyAlignment="1">
      <alignment horizontal="center" wrapText="1"/>
    </xf>
    <xf numFmtId="0" fontId="51" fillId="33" borderId="21" xfId="0" applyFont="1" applyFill="1" applyBorder="1" applyAlignment="1">
      <alignment horizontal="left"/>
    </xf>
    <xf numFmtId="0" fontId="51" fillId="33" borderId="43" xfId="0" applyFont="1" applyFill="1" applyBorder="1" applyAlignment="1">
      <alignment horizontal="left"/>
    </xf>
    <xf numFmtId="0" fontId="51" fillId="33" borderId="31" xfId="0" applyFont="1" applyFill="1" applyBorder="1" applyAlignment="1">
      <alignment horizontal="left"/>
    </xf>
    <xf numFmtId="0" fontId="51" fillId="33" borderId="25" xfId="0" applyFont="1" applyFill="1" applyBorder="1" applyAlignment="1">
      <alignment horizontal="left"/>
    </xf>
    <xf numFmtId="0" fontId="52" fillId="33" borderId="38" xfId="0" applyFont="1" applyFill="1" applyBorder="1" applyAlignment="1">
      <alignment horizontal="left"/>
    </xf>
    <xf numFmtId="0" fontId="52" fillId="33" borderId="39" xfId="0" applyFont="1" applyFill="1" applyBorder="1" applyAlignment="1">
      <alignment horizontal="left"/>
    </xf>
    <xf numFmtId="0" fontId="7" fillId="36" borderId="47" xfId="0" applyFont="1" applyFill="1" applyBorder="1" applyAlignment="1">
      <alignment horizontal="center"/>
    </xf>
    <xf numFmtId="0" fontId="7" fillId="36" borderId="48" xfId="0" applyFont="1" applyFill="1" applyBorder="1" applyAlignment="1">
      <alignment horizontal="center"/>
    </xf>
    <xf numFmtId="0" fontId="7" fillId="36" borderId="11" xfId="0" applyFont="1" applyFill="1" applyBorder="1" applyAlignment="1">
      <alignment horizontal="center"/>
    </xf>
    <xf numFmtId="0" fontId="7" fillId="36" borderId="18" xfId="0" applyFont="1" applyFill="1" applyBorder="1" applyAlignment="1">
      <alignment horizontal="center"/>
    </xf>
    <xf numFmtId="0" fontId="7" fillId="36" borderId="0" xfId="0" applyFont="1" applyFill="1" applyBorder="1" applyAlignment="1">
      <alignment horizontal="center"/>
    </xf>
    <xf numFmtId="49" fontId="7" fillId="36" borderId="0" xfId="0" applyNumberFormat="1" applyFont="1" applyFill="1" applyBorder="1" applyAlignment="1">
      <alignment horizontal="center"/>
    </xf>
    <xf numFmtId="49" fontId="7" fillId="36" borderId="45"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38"/>
  <sheetViews>
    <sheetView zoomScalePageLayoutView="0" workbookViewId="0" topLeftCell="A23">
      <selection activeCell="B41" sqref="B41"/>
    </sheetView>
  </sheetViews>
  <sheetFormatPr defaultColWidth="9.140625" defaultRowHeight="15"/>
  <cols>
    <col min="1" max="1" width="20.421875" style="0" bestFit="1" customWidth="1"/>
    <col min="2" max="7" width="13.421875" style="0" customWidth="1"/>
  </cols>
  <sheetData>
    <row r="1" spans="1:7" ht="21">
      <c r="A1" s="199" t="s">
        <v>28</v>
      </c>
      <c r="B1" s="199"/>
      <c r="C1" s="199"/>
      <c r="D1" s="199"/>
      <c r="E1" s="199"/>
      <c r="F1" s="199"/>
      <c r="G1" s="199"/>
    </row>
    <row r="2" spans="1:7" s="1" customFormat="1" ht="15">
      <c r="A2" s="51"/>
      <c r="B2" s="51"/>
      <c r="C2" s="51"/>
      <c r="D2" s="51"/>
      <c r="E2" s="51"/>
      <c r="F2" s="51"/>
      <c r="G2" s="51"/>
    </row>
    <row r="3" spans="1:7" ht="15">
      <c r="A3" s="34" t="s">
        <v>29</v>
      </c>
      <c r="B3" s="35" t="s">
        <v>40</v>
      </c>
      <c r="C3" s="35"/>
      <c r="D3" s="35"/>
      <c r="E3" s="35"/>
      <c r="F3" s="35"/>
      <c r="G3" s="35"/>
    </row>
    <row r="4" spans="1:7" ht="15">
      <c r="A4" s="34"/>
      <c r="B4" s="35"/>
      <c r="C4" s="35"/>
      <c r="D4" s="35"/>
      <c r="E4" s="35"/>
      <c r="F4" s="35"/>
      <c r="G4" s="35"/>
    </row>
    <row r="5" spans="1:7" ht="45" customHeight="1">
      <c r="A5" s="34" t="s">
        <v>30</v>
      </c>
      <c r="B5" s="201" t="s">
        <v>44</v>
      </c>
      <c r="C5" s="201"/>
      <c r="D5" s="201"/>
      <c r="E5" s="201"/>
      <c r="F5" s="201"/>
      <c r="G5" s="201"/>
    </row>
    <row r="6" spans="1:7" ht="15">
      <c r="A6" s="34"/>
      <c r="B6" s="35"/>
      <c r="C6" s="35"/>
      <c r="D6" s="35"/>
      <c r="E6" s="35"/>
      <c r="F6" s="35"/>
      <c r="G6" s="35"/>
    </row>
    <row r="7" spans="1:7" ht="45" customHeight="1">
      <c r="A7" s="34" t="s">
        <v>31</v>
      </c>
      <c r="B7" s="200" t="s">
        <v>46</v>
      </c>
      <c r="C7" s="201"/>
      <c r="D7" s="201"/>
      <c r="E7" s="201"/>
      <c r="F7" s="201"/>
      <c r="G7" s="201"/>
    </row>
    <row r="8" spans="1:7" ht="15">
      <c r="A8" s="34"/>
      <c r="B8" s="36"/>
      <c r="C8" s="37"/>
      <c r="D8" s="37"/>
      <c r="E8" s="37"/>
      <c r="F8" s="37"/>
      <c r="G8" s="37"/>
    </row>
    <row r="9" spans="1:7" ht="60" customHeight="1">
      <c r="A9" s="34" t="s">
        <v>43</v>
      </c>
      <c r="B9" s="198" t="s">
        <v>47</v>
      </c>
      <c r="C9" s="198"/>
      <c r="D9" s="198"/>
      <c r="E9" s="198"/>
      <c r="F9" s="198"/>
      <c r="G9" s="198"/>
    </row>
    <row r="10" spans="1:7" ht="15">
      <c r="A10" s="34"/>
      <c r="B10" s="50"/>
      <c r="C10" s="50"/>
      <c r="D10" s="50"/>
      <c r="E10" s="50"/>
      <c r="F10" s="50"/>
      <c r="G10" s="50"/>
    </row>
    <row r="11" spans="1:7" ht="45" customHeight="1">
      <c r="A11" s="59" t="s">
        <v>55</v>
      </c>
      <c r="B11" s="198" t="s">
        <v>59</v>
      </c>
      <c r="C11" s="198"/>
      <c r="D11" s="198"/>
      <c r="E11" s="198"/>
      <c r="F11" s="198"/>
      <c r="G11" s="198"/>
    </row>
    <row r="12" spans="1:7" ht="15">
      <c r="A12" s="18"/>
      <c r="B12" s="18"/>
      <c r="C12" s="18"/>
      <c r="D12" s="18"/>
      <c r="E12" s="18"/>
      <c r="F12" s="18"/>
      <c r="G12" s="18"/>
    </row>
    <row r="13" spans="1:7" ht="15">
      <c r="A13" s="19"/>
      <c r="B13" s="19"/>
      <c r="C13" s="19"/>
      <c r="D13" s="18"/>
      <c r="E13" s="19"/>
      <c r="F13" s="18"/>
      <c r="G13" s="18"/>
    </row>
    <row r="14" spans="1:7" ht="21">
      <c r="A14" s="199" t="s">
        <v>33</v>
      </c>
      <c r="B14" s="199"/>
      <c r="C14" s="199"/>
      <c r="D14" s="199"/>
      <c r="E14" s="199"/>
      <c r="F14" s="199"/>
      <c r="G14" s="199"/>
    </row>
    <row r="15" spans="1:7" ht="15.75" thickBot="1">
      <c r="A15" s="18"/>
      <c r="B15" s="18"/>
      <c r="C15" s="18"/>
      <c r="D15" s="18"/>
      <c r="E15" s="18"/>
      <c r="F15" s="18"/>
      <c r="G15" s="18"/>
    </row>
    <row r="16" spans="1:7" ht="15.75" thickBot="1">
      <c r="A16" s="19" t="s">
        <v>0</v>
      </c>
      <c r="B16" s="187"/>
      <c r="C16" s="188"/>
      <c r="D16" s="18"/>
      <c r="E16" s="19" t="s">
        <v>42</v>
      </c>
      <c r="F16" s="204"/>
      <c r="G16" s="205"/>
    </row>
    <row r="17" spans="1:7" ht="15.75" thickBot="1">
      <c r="A17" s="18"/>
      <c r="B17" s="18"/>
      <c r="C17" s="18"/>
      <c r="D17" s="18"/>
      <c r="E17" s="18"/>
      <c r="F17" s="18"/>
      <c r="G17" s="18"/>
    </row>
    <row r="18" spans="1:7" ht="15.75" thickBot="1">
      <c r="A18" s="19" t="s">
        <v>1</v>
      </c>
      <c r="B18" s="187"/>
      <c r="C18" s="188"/>
      <c r="D18" s="18"/>
      <c r="E18" s="19" t="s">
        <v>45</v>
      </c>
      <c r="F18" s="187"/>
      <c r="G18" s="188"/>
    </row>
    <row r="19" spans="1:7" ht="15.75" thickBot="1">
      <c r="A19" s="18"/>
      <c r="B19" s="18"/>
      <c r="C19" s="18"/>
      <c r="D19" s="18"/>
      <c r="E19" s="18"/>
      <c r="F19" s="18"/>
      <c r="G19" s="18"/>
    </row>
    <row r="20" spans="1:7" ht="15.75" thickBot="1">
      <c r="A20" s="19" t="s">
        <v>38</v>
      </c>
      <c r="B20" s="202"/>
      <c r="C20" s="203"/>
      <c r="D20" s="18"/>
      <c r="E20" s="19" t="s">
        <v>39</v>
      </c>
      <c r="F20" s="187"/>
      <c r="G20" s="188"/>
    </row>
    <row r="21" spans="1:7" ht="15.75" thickBot="1">
      <c r="A21" s="18"/>
      <c r="B21" s="18"/>
      <c r="C21" s="18"/>
      <c r="D21" s="18"/>
      <c r="E21" s="18"/>
      <c r="F21" s="18"/>
      <c r="G21" s="18"/>
    </row>
    <row r="22" spans="1:7" ht="15">
      <c r="A22" s="19" t="s">
        <v>18</v>
      </c>
      <c r="B22" s="189"/>
      <c r="C22" s="190"/>
      <c r="D22" s="190"/>
      <c r="E22" s="190"/>
      <c r="F22" s="190"/>
      <c r="G22" s="191"/>
    </row>
    <row r="23" spans="1:7" ht="15">
      <c r="A23" s="18"/>
      <c r="B23" s="192"/>
      <c r="C23" s="193"/>
      <c r="D23" s="193"/>
      <c r="E23" s="193"/>
      <c r="F23" s="193"/>
      <c r="G23" s="194"/>
    </row>
    <row r="24" spans="1:7" ht="15">
      <c r="A24" s="18"/>
      <c r="B24" s="192"/>
      <c r="C24" s="193"/>
      <c r="D24" s="193"/>
      <c r="E24" s="193"/>
      <c r="F24" s="193"/>
      <c r="G24" s="194"/>
    </row>
    <row r="25" spans="1:7" ht="15">
      <c r="A25" s="18"/>
      <c r="B25" s="192"/>
      <c r="C25" s="193"/>
      <c r="D25" s="193"/>
      <c r="E25" s="193"/>
      <c r="F25" s="193"/>
      <c r="G25" s="194"/>
    </row>
    <row r="26" spans="1:7" ht="15">
      <c r="A26" s="18"/>
      <c r="B26" s="192"/>
      <c r="C26" s="193"/>
      <c r="D26" s="193"/>
      <c r="E26" s="193"/>
      <c r="F26" s="193"/>
      <c r="G26" s="194"/>
    </row>
    <row r="27" spans="1:7" ht="15" customHeight="1" thickBot="1">
      <c r="A27" s="28"/>
      <c r="B27" s="195"/>
      <c r="C27" s="196"/>
      <c r="D27" s="196"/>
      <c r="E27" s="196"/>
      <c r="F27" s="196"/>
      <c r="G27" s="197"/>
    </row>
    <row r="28" spans="1:7" ht="15.75" thickBot="1">
      <c r="A28" s="18"/>
      <c r="B28" s="18"/>
      <c r="C28" s="18"/>
      <c r="D28" s="18"/>
      <c r="E28" s="18"/>
      <c r="F28" s="18"/>
      <c r="G28" s="18"/>
    </row>
    <row r="29" spans="1:7" ht="15.75" thickBot="1">
      <c r="A29" s="33"/>
      <c r="B29" s="184" t="s">
        <v>36</v>
      </c>
      <c r="C29" s="185"/>
      <c r="D29" s="185"/>
      <c r="E29" s="185"/>
      <c r="F29" s="185"/>
      <c r="G29" s="186"/>
    </row>
    <row r="30" spans="1:7" ht="15.75" thickBot="1">
      <c r="A30" s="13"/>
      <c r="B30" s="54">
        <v>1</v>
      </c>
      <c r="C30" s="55">
        <v>2</v>
      </c>
      <c r="D30" s="55">
        <v>3</v>
      </c>
      <c r="E30" s="55">
        <v>4</v>
      </c>
      <c r="F30" s="55">
        <v>5</v>
      </c>
      <c r="G30" s="56">
        <v>6</v>
      </c>
    </row>
    <row r="31" spans="1:7" ht="15">
      <c r="A31" s="52" t="s">
        <v>48</v>
      </c>
      <c r="B31" s="103"/>
      <c r="C31" s="104"/>
      <c r="D31" s="104"/>
      <c r="E31" s="104"/>
      <c r="F31" s="104"/>
      <c r="G31" s="105"/>
    </row>
    <row r="32" spans="1:7" ht="15">
      <c r="A32" s="10" t="s">
        <v>32</v>
      </c>
      <c r="B32" s="60"/>
      <c r="C32" s="57"/>
      <c r="D32" s="57"/>
      <c r="E32" s="57"/>
      <c r="F32" s="57"/>
      <c r="G32" s="61"/>
    </row>
    <row r="33" spans="1:7" ht="15">
      <c r="A33" s="10" t="s">
        <v>2</v>
      </c>
      <c r="B33" s="106"/>
      <c r="C33" s="107"/>
      <c r="D33" s="107"/>
      <c r="E33" s="107"/>
      <c r="F33" s="107"/>
      <c r="G33" s="108"/>
    </row>
    <row r="34" spans="1:7" ht="15">
      <c r="A34" s="11" t="s">
        <v>34</v>
      </c>
      <c r="B34" s="178">
        <v>10</v>
      </c>
      <c r="C34" s="179">
        <v>10</v>
      </c>
      <c r="D34" s="179">
        <v>10</v>
      </c>
      <c r="E34" s="179">
        <v>10</v>
      </c>
      <c r="F34" s="179">
        <v>10</v>
      </c>
      <c r="G34" s="180">
        <v>10</v>
      </c>
    </row>
    <row r="35" spans="1:7" ht="15">
      <c r="A35" s="11" t="s">
        <v>35</v>
      </c>
      <c r="B35" s="178">
        <v>1</v>
      </c>
      <c r="C35" s="179">
        <v>1</v>
      </c>
      <c r="D35" s="179">
        <v>1</v>
      </c>
      <c r="E35" s="179">
        <v>1</v>
      </c>
      <c r="F35" s="179">
        <v>1</v>
      </c>
      <c r="G35" s="180">
        <v>1</v>
      </c>
    </row>
    <row r="36" spans="1:7" ht="15">
      <c r="A36" s="58" t="s">
        <v>49</v>
      </c>
      <c r="B36" s="175"/>
      <c r="C36" s="176"/>
      <c r="D36" s="176"/>
      <c r="E36" s="176"/>
      <c r="F36" s="176"/>
      <c r="G36" s="177"/>
    </row>
    <row r="37" spans="1:7" ht="15.75" thickBot="1">
      <c r="A37" s="53" t="s">
        <v>56</v>
      </c>
      <c r="B37" s="62"/>
      <c r="C37" s="63"/>
      <c r="D37" s="63"/>
      <c r="E37" s="63"/>
      <c r="F37" s="63"/>
      <c r="G37" s="64"/>
    </row>
    <row r="38" spans="1:7" ht="18" thickBot="1">
      <c r="A38" s="96" t="s">
        <v>63</v>
      </c>
      <c r="B38" s="109">
        <f aca="true" t="shared" si="0" ref="B38:G38">(B34*B35*B36)*(B37/100)</f>
        <v>0</v>
      </c>
      <c r="C38" s="109">
        <f t="shared" si="0"/>
        <v>0</v>
      </c>
      <c r="D38" s="109">
        <f t="shared" si="0"/>
        <v>0</v>
      </c>
      <c r="E38" s="109">
        <f t="shared" si="0"/>
        <v>0</v>
      </c>
      <c r="F38" s="109">
        <f t="shared" si="0"/>
        <v>0</v>
      </c>
      <c r="G38" s="110">
        <f t="shared" si="0"/>
        <v>0</v>
      </c>
    </row>
  </sheetData>
  <sheetProtection password="B9AE" sheet="1"/>
  <mergeCells count="14">
    <mergeCell ref="A1:G1"/>
    <mergeCell ref="B7:G7"/>
    <mergeCell ref="B9:G9"/>
    <mergeCell ref="B20:C20"/>
    <mergeCell ref="A14:G14"/>
    <mergeCell ref="B16:C16"/>
    <mergeCell ref="F16:G16"/>
    <mergeCell ref="B5:G5"/>
    <mergeCell ref="B29:G29"/>
    <mergeCell ref="F18:G18"/>
    <mergeCell ref="F20:G20"/>
    <mergeCell ref="B22:G27"/>
    <mergeCell ref="B18:C18"/>
    <mergeCell ref="B11:G11"/>
  </mergeCells>
  <printOptions/>
  <pageMargins left="0.5118110236220472" right="0.5118110236220472" top="0.7480314960629921" bottom="0.7480314960629921" header="0.31496062992125984" footer="0.31496062992125984"/>
  <pageSetup horizontalDpi="600" verticalDpi="600" orientation="portrait" paperSize="9" r:id="rId1"/>
  <ignoredErrors>
    <ignoredError sqref="A3:A5 A8 A7 A9" numberStoredAsText="1"/>
  </ignoredErrors>
</worksheet>
</file>

<file path=xl/worksheets/sheet2.xml><?xml version="1.0" encoding="utf-8"?>
<worksheet xmlns="http://schemas.openxmlformats.org/spreadsheetml/2006/main" xmlns:r="http://schemas.openxmlformats.org/officeDocument/2006/relationships">
  <dimension ref="A1:BB53"/>
  <sheetViews>
    <sheetView zoomScale="70" zoomScaleNormal="70" zoomScalePageLayoutView="0" workbookViewId="0" topLeftCell="A19">
      <pane xSplit="1" topLeftCell="B1" activePane="topRight" state="frozen"/>
      <selection pane="topLeft" activeCell="A1" sqref="A1"/>
      <selection pane="topRight" activeCell="B57" sqref="B57"/>
    </sheetView>
  </sheetViews>
  <sheetFormatPr defaultColWidth="9.140625" defaultRowHeight="15"/>
  <cols>
    <col min="1" max="1" width="15.00390625" style="0" bestFit="1" customWidth="1"/>
    <col min="2" max="9" width="15.7109375" style="0" customWidth="1"/>
    <col min="10" max="10" width="15.00390625" style="0" bestFit="1" customWidth="1"/>
    <col min="11" max="54" width="15.7109375" style="0" customWidth="1"/>
  </cols>
  <sheetData>
    <row r="1" spans="1:54" s="14" customFormat="1" ht="18.75" thickBot="1">
      <c r="A1" s="24"/>
      <c r="B1" s="206" t="s">
        <v>16</v>
      </c>
      <c r="C1" s="207"/>
      <c r="D1" s="207"/>
      <c r="E1" s="207"/>
      <c r="F1" s="207"/>
      <c r="G1" s="207"/>
      <c r="H1" s="208"/>
      <c r="I1" s="32"/>
      <c r="J1" s="18"/>
      <c r="K1" s="206" t="s">
        <v>20</v>
      </c>
      <c r="L1" s="207"/>
      <c r="M1" s="207"/>
      <c r="N1" s="207"/>
      <c r="O1" s="207"/>
      <c r="P1" s="207"/>
      <c r="Q1" s="208"/>
      <c r="R1" s="32"/>
      <c r="S1" s="18"/>
      <c r="T1" s="206" t="s">
        <v>21</v>
      </c>
      <c r="U1" s="207"/>
      <c r="V1" s="207"/>
      <c r="W1" s="207"/>
      <c r="X1" s="207"/>
      <c r="Y1" s="207"/>
      <c r="Z1" s="208"/>
      <c r="AA1" s="32"/>
      <c r="AB1" s="18"/>
      <c r="AC1" s="206" t="s">
        <v>22</v>
      </c>
      <c r="AD1" s="207"/>
      <c r="AE1" s="207"/>
      <c r="AF1" s="207"/>
      <c r="AG1" s="207"/>
      <c r="AH1" s="207"/>
      <c r="AI1" s="208"/>
      <c r="AJ1" s="32"/>
      <c r="AK1" s="18"/>
      <c r="AL1" s="206" t="s">
        <v>23</v>
      </c>
      <c r="AM1" s="207"/>
      <c r="AN1" s="207"/>
      <c r="AO1" s="207"/>
      <c r="AP1" s="207"/>
      <c r="AQ1" s="207"/>
      <c r="AR1" s="208"/>
      <c r="AS1" s="32"/>
      <c r="AT1" s="18"/>
      <c r="AU1" s="206" t="s">
        <v>24</v>
      </c>
      <c r="AV1" s="207"/>
      <c r="AW1" s="207"/>
      <c r="AX1" s="207"/>
      <c r="AY1" s="207"/>
      <c r="AZ1" s="207"/>
      <c r="BA1" s="208"/>
      <c r="BB1" s="32"/>
    </row>
    <row r="2" spans="1:54" s="14" customFormat="1" ht="15">
      <c r="A2" s="5" t="s">
        <v>15</v>
      </c>
      <c r="B2" s="30" t="s">
        <v>10</v>
      </c>
      <c r="C2" s="31" t="s">
        <v>11</v>
      </c>
      <c r="D2" s="31" t="s">
        <v>12</v>
      </c>
      <c r="E2" s="31" t="s">
        <v>13</v>
      </c>
      <c r="F2" s="31" t="s">
        <v>67</v>
      </c>
      <c r="G2" s="31" t="s">
        <v>14</v>
      </c>
      <c r="H2" s="22" t="s">
        <v>4</v>
      </c>
      <c r="I2" s="12"/>
      <c r="J2" s="32"/>
      <c r="K2" s="25" t="s">
        <v>10</v>
      </c>
      <c r="L2" s="2" t="s">
        <v>11</v>
      </c>
      <c r="M2" s="2" t="s">
        <v>12</v>
      </c>
      <c r="N2" s="2" t="s">
        <v>13</v>
      </c>
      <c r="O2" s="2" t="s">
        <v>67</v>
      </c>
      <c r="P2" s="2" t="s">
        <v>14</v>
      </c>
      <c r="Q2" s="4" t="s">
        <v>4</v>
      </c>
      <c r="R2" s="12"/>
      <c r="S2" s="32"/>
      <c r="T2" s="27" t="s">
        <v>10</v>
      </c>
      <c r="U2" s="2" t="s">
        <v>11</v>
      </c>
      <c r="V2" s="2" t="s">
        <v>12</v>
      </c>
      <c r="W2" s="2" t="s">
        <v>13</v>
      </c>
      <c r="X2" s="2" t="s">
        <v>67</v>
      </c>
      <c r="Y2" s="2" t="s">
        <v>14</v>
      </c>
      <c r="Z2" s="4" t="s">
        <v>4</v>
      </c>
      <c r="AA2" s="12"/>
      <c r="AB2" s="18"/>
      <c r="AC2" s="25" t="s">
        <v>10</v>
      </c>
      <c r="AD2" s="2" t="s">
        <v>11</v>
      </c>
      <c r="AE2" s="2" t="s">
        <v>12</v>
      </c>
      <c r="AF2" s="2" t="s">
        <v>13</v>
      </c>
      <c r="AG2" s="2" t="s">
        <v>67</v>
      </c>
      <c r="AH2" s="2" t="s">
        <v>14</v>
      </c>
      <c r="AI2" s="4" t="s">
        <v>4</v>
      </c>
      <c r="AJ2" s="12"/>
      <c r="AK2" s="18"/>
      <c r="AL2" s="25" t="s">
        <v>10</v>
      </c>
      <c r="AM2" s="2" t="s">
        <v>11</v>
      </c>
      <c r="AN2" s="2" t="s">
        <v>12</v>
      </c>
      <c r="AO2" s="2" t="s">
        <v>13</v>
      </c>
      <c r="AP2" s="2" t="s">
        <v>67</v>
      </c>
      <c r="AQ2" s="2" t="s">
        <v>14</v>
      </c>
      <c r="AR2" s="4" t="s">
        <v>4</v>
      </c>
      <c r="AS2" s="12"/>
      <c r="AT2" s="32"/>
      <c r="AU2" s="25" t="s">
        <v>10</v>
      </c>
      <c r="AV2" s="2" t="s">
        <v>11</v>
      </c>
      <c r="AW2" s="2" t="s">
        <v>12</v>
      </c>
      <c r="AX2" s="2" t="s">
        <v>13</v>
      </c>
      <c r="AY2" s="2" t="s">
        <v>67</v>
      </c>
      <c r="AZ2" s="2" t="s">
        <v>14</v>
      </c>
      <c r="BA2" s="4" t="s">
        <v>4</v>
      </c>
      <c r="BB2" s="12"/>
    </row>
    <row r="3" spans="1:54" ht="15">
      <c r="A3" s="29">
        <v>1</v>
      </c>
      <c r="B3" s="42"/>
      <c r="C3" s="38"/>
      <c r="D3" s="38"/>
      <c r="E3" s="38"/>
      <c r="F3" s="38"/>
      <c r="G3" s="38"/>
      <c r="H3" s="39"/>
      <c r="I3" s="12"/>
      <c r="J3" s="20"/>
      <c r="K3" s="44"/>
      <c r="L3" s="45"/>
      <c r="M3" s="45"/>
      <c r="N3" s="45"/>
      <c r="O3" s="45"/>
      <c r="P3" s="45"/>
      <c r="Q3" s="46"/>
      <c r="R3" s="12"/>
      <c r="S3" s="21"/>
      <c r="T3" s="44"/>
      <c r="U3" s="45"/>
      <c r="V3" s="45"/>
      <c r="W3" s="45"/>
      <c r="X3" s="45"/>
      <c r="Y3" s="45"/>
      <c r="Z3" s="46"/>
      <c r="AA3" s="12"/>
      <c r="AB3" s="18"/>
      <c r="AC3" s="44"/>
      <c r="AD3" s="45"/>
      <c r="AE3" s="45"/>
      <c r="AF3" s="45"/>
      <c r="AG3" s="45"/>
      <c r="AH3" s="45"/>
      <c r="AI3" s="46"/>
      <c r="AJ3" s="12"/>
      <c r="AK3" s="18"/>
      <c r="AL3" s="44"/>
      <c r="AM3" s="45"/>
      <c r="AN3" s="45"/>
      <c r="AO3" s="45"/>
      <c r="AP3" s="45"/>
      <c r="AQ3" s="45"/>
      <c r="AR3" s="46"/>
      <c r="AS3" s="12"/>
      <c r="AT3" s="20"/>
      <c r="AU3" s="44"/>
      <c r="AV3" s="45"/>
      <c r="AW3" s="45"/>
      <c r="AX3" s="45"/>
      <c r="AY3" s="45"/>
      <c r="AZ3" s="45"/>
      <c r="BA3" s="46"/>
      <c r="BB3" s="12"/>
    </row>
    <row r="4" spans="1:54" ht="15">
      <c r="A4" s="29">
        <v>2</v>
      </c>
      <c r="B4" s="42"/>
      <c r="C4" s="38"/>
      <c r="D4" s="38"/>
      <c r="E4" s="38"/>
      <c r="F4" s="38"/>
      <c r="G4" s="38"/>
      <c r="H4" s="39"/>
      <c r="I4" s="12"/>
      <c r="J4" s="20"/>
      <c r="K4" s="44"/>
      <c r="L4" s="45"/>
      <c r="M4" s="45"/>
      <c r="N4" s="45"/>
      <c r="O4" s="45"/>
      <c r="P4" s="45"/>
      <c r="Q4" s="46"/>
      <c r="R4" s="12"/>
      <c r="S4" s="20"/>
      <c r="T4" s="44"/>
      <c r="U4" s="45"/>
      <c r="V4" s="45"/>
      <c r="W4" s="45"/>
      <c r="X4" s="45"/>
      <c r="Y4" s="45"/>
      <c r="Z4" s="46"/>
      <c r="AA4" s="12"/>
      <c r="AB4" s="18"/>
      <c r="AC4" s="44"/>
      <c r="AD4" s="45"/>
      <c r="AE4" s="45"/>
      <c r="AF4" s="45"/>
      <c r="AG4" s="45"/>
      <c r="AH4" s="45"/>
      <c r="AI4" s="46"/>
      <c r="AJ4" s="12"/>
      <c r="AK4" s="18"/>
      <c r="AL4" s="44"/>
      <c r="AM4" s="45"/>
      <c r="AN4" s="45"/>
      <c r="AO4" s="45"/>
      <c r="AP4" s="45"/>
      <c r="AQ4" s="45"/>
      <c r="AR4" s="46"/>
      <c r="AS4" s="12"/>
      <c r="AT4" s="20"/>
      <c r="AU4" s="44"/>
      <c r="AV4" s="45"/>
      <c r="AW4" s="45"/>
      <c r="AX4" s="45"/>
      <c r="AY4" s="45"/>
      <c r="AZ4" s="45"/>
      <c r="BA4" s="46"/>
      <c r="BB4" s="12"/>
    </row>
    <row r="5" spans="1:54" ht="15">
      <c r="A5" s="29">
        <v>3</v>
      </c>
      <c r="B5" s="42"/>
      <c r="C5" s="38"/>
      <c r="D5" s="38"/>
      <c r="E5" s="38"/>
      <c r="F5" s="38"/>
      <c r="G5" s="38"/>
      <c r="H5" s="39"/>
      <c r="I5" s="12"/>
      <c r="J5" s="20"/>
      <c r="K5" s="44"/>
      <c r="L5" s="45"/>
      <c r="M5" s="45"/>
      <c r="N5" s="45"/>
      <c r="O5" s="45"/>
      <c r="P5" s="45"/>
      <c r="Q5" s="46"/>
      <c r="R5" s="12"/>
      <c r="S5" s="20"/>
      <c r="T5" s="44"/>
      <c r="U5" s="45"/>
      <c r="V5" s="45"/>
      <c r="W5" s="45"/>
      <c r="X5" s="45"/>
      <c r="Y5" s="45"/>
      <c r="Z5" s="46"/>
      <c r="AA5" s="12"/>
      <c r="AB5" s="18"/>
      <c r="AC5" s="44"/>
      <c r="AD5" s="45"/>
      <c r="AE5" s="45"/>
      <c r="AF5" s="45"/>
      <c r="AG5" s="45"/>
      <c r="AH5" s="45"/>
      <c r="AI5" s="46"/>
      <c r="AJ5" s="12"/>
      <c r="AK5" s="18"/>
      <c r="AL5" s="44"/>
      <c r="AM5" s="45"/>
      <c r="AN5" s="45"/>
      <c r="AO5" s="45"/>
      <c r="AP5" s="45"/>
      <c r="AQ5" s="45"/>
      <c r="AR5" s="46"/>
      <c r="AS5" s="12"/>
      <c r="AT5" s="20"/>
      <c r="AU5" s="44"/>
      <c r="AV5" s="45"/>
      <c r="AW5" s="45"/>
      <c r="AX5" s="45"/>
      <c r="AY5" s="45"/>
      <c r="AZ5" s="45"/>
      <c r="BA5" s="46"/>
      <c r="BB5" s="12"/>
    </row>
    <row r="6" spans="1:54" ht="15">
      <c r="A6" s="29">
        <v>4</v>
      </c>
      <c r="B6" s="42"/>
      <c r="C6" s="38"/>
      <c r="D6" s="38"/>
      <c r="E6" s="38"/>
      <c r="F6" s="38"/>
      <c r="G6" s="38"/>
      <c r="H6" s="39"/>
      <c r="I6" s="12"/>
      <c r="J6" s="20"/>
      <c r="K6" s="44"/>
      <c r="L6" s="45"/>
      <c r="M6" s="45"/>
      <c r="N6" s="45"/>
      <c r="O6" s="45"/>
      <c r="P6" s="45"/>
      <c r="Q6" s="46"/>
      <c r="R6" s="12"/>
      <c r="S6" s="20"/>
      <c r="T6" s="44"/>
      <c r="U6" s="45"/>
      <c r="V6" s="45"/>
      <c r="W6" s="45"/>
      <c r="X6" s="45"/>
      <c r="Y6" s="45"/>
      <c r="Z6" s="46"/>
      <c r="AA6" s="12"/>
      <c r="AB6" s="18"/>
      <c r="AC6" s="44"/>
      <c r="AD6" s="45"/>
      <c r="AE6" s="45"/>
      <c r="AF6" s="45"/>
      <c r="AG6" s="45"/>
      <c r="AH6" s="45"/>
      <c r="AI6" s="46"/>
      <c r="AJ6" s="12"/>
      <c r="AK6" s="18"/>
      <c r="AL6" s="44"/>
      <c r="AM6" s="45"/>
      <c r="AN6" s="45"/>
      <c r="AO6" s="45"/>
      <c r="AP6" s="45"/>
      <c r="AQ6" s="45"/>
      <c r="AR6" s="46"/>
      <c r="AS6" s="12"/>
      <c r="AT6" s="20"/>
      <c r="AU6" s="44"/>
      <c r="AV6" s="45"/>
      <c r="AW6" s="45"/>
      <c r="AX6" s="45"/>
      <c r="AY6" s="45"/>
      <c r="AZ6" s="45"/>
      <c r="BA6" s="46"/>
      <c r="BB6" s="12"/>
    </row>
    <row r="7" spans="1:54" ht="15">
      <c r="A7" s="29">
        <v>5</v>
      </c>
      <c r="B7" s="42"/>
      <c r="C7" s="38"/>
      <c r="D7" s="38"/>
      <c r="E7" s="38"/>
      <c r="F7" s="38"/>
      <c r="G7" s="38"/>
      <c r="H7" s="39"/>
      <c r="I7" s="12"/>
      <c r="J7" s="20"/>
      <c r="K7" s="44"/>
      <c r="L7" s="45"/>
      <c r="M7" s="45"/>
      <c r="N7" s="45"/>
      <c r="O7" s="45"/>
      <c r="P7" s="45"/>
      <c r="Q7" s="46"/>
      <c r="R7" s="12"/>
      <c r="S7" s="20"/>
      <c r="T7" s="44"/>
      <c r="U7" s="45"/>
      <c r="V7" s="45"/>
      <c r="W7" s="45"/>
      <c r="X7" s="45"/>
      <c r="Y7" s="45"/>
      <c r="Z7" s="46"/>
      <c r="AA7" s="12"/>
      <c r="AB7" s="18"/>
      <c r="AC7" s="44"/>
      <c r="AD7" s="45"/>
      <c r="AE7" s="45"/>
      <c r="AF7" s="45"/>
      <c r="AG7" s="45"/>
      <c r="AH7" s="45"/>
      <c r="AI7" s="46"/>
      <c r="AJ7" s="12"/>
      <c r="AK7" s="18"/>
      <c r="AL7" s="44"/>
      <c r="AM7" s="45"/>
      <c r="AN7" s="45"/>
      <c r="AO7" s="45"/>
      <c r="AP7" s="45"/>
      <c r="AQ7" s="45"/>
      <c r="AR7" s="46"/>
      <c r="AS7" s="12"/>
      <c r="AT7" s="20"/>
      <c r="AU7" s="44"/>
      <c r="AV7" s="45"/>
      <c r="AW7" s="45"/>
      <c r="AX7" s="45"/>
      <c r="AY7" s="45"/>
      <c r="AZ7" s="45"/>
      <c r="BA7" s="46"/>
      <c r="BB7" s="12"/>
    </row>
    <row r="8" spans="1:54" ht="15">
      <c r="A8" s="29">
        <v>6</v>
      </c>
      <c r="B8" s="42"/>
      <c r="C8" s="38"/>
      <c r="D8" s="38"/>
      <c r="E8" s="38"/>
      <c r="F8" s="38"/>
      <c r="G8" s="38"/>
      <c r="H8" s="39"/>
      <c r="I8" s="12"/>
      <c r="J8" s="20"/>
      <c r="K8" s="44"/>
      <c r="L8" s="45"/>
      <c r="M8" s="45"/>
      <c r="N8" s="45"/>
      <c r="O8" s="45"/>
      <c r="P8" s="45"/>
      <c r="Q8" s="46"/>
      <c r="R8" s="12"/>
      <c r="S8" s="20"/>
      <c r="T8" s="44"/>
      <c r="U8" s="45"/>
      <c r="V8" s="45"/>
      <c r="W8" s="45"/>
      <c r="X8" s="45"/>
      <c r="Y8" s="45"/>
      <c r="Z8" s="46"/>
      <c r="AA8" s="12"/>
      <c r="AB8" s="18"/>
      <c r="AC8" s="44"/>
      <c r="AD8" s="45"/>
      <c r="AE8" s="45"/>
      <c r="AF8" s="45"/>
      <c r="AG8" s="45"/>
      <c r="AH8" s="45"/>
      <c r="AI8" s="46"/>
      <c r="AJ8" s="12"/>
      <c r="AK8" s="18"/>
      <c r="AL8" s="44"/>
      <c r="AM8" s="45"/>
      <c r="AN8" s="45"/>
      <c r="AO8" s="45"/>
      <c r="AP8" s="45"/>
      <c r="AQ8" s="45"/>
      <c r="AR8" s="46"/>
      <c r="AS8" s="12"/>
      <c r="AT8" s="20"/>
      <c r="AU8" s="44"/>
      <c r="AV8" s="45"/>
      <c r="AW8" s="45"/>
      <c r="AX8" s="45"/>
      <c r="AY8" s="45"/>
      <c r="AZ8" s="45"/>
      <c r="BA8" s="46"/>
      <c r="BB8" s="12"/>
    </row>
    <row r="9" spans="1:54" ht="15">
      <c r="A9" s="29">
        <v>7</v>
      </c>
      <c r="B9" s="42"/>
      <c r="C9" s="38"/>
      <c r="D9" s="38"/>
      <c r="E9" s="38"/>
      <c r="F9" s="38"/>
      <c r="G9" s="38"/>
      <c r="H9" s="39"/>
      <c r="I9" s="12"/>
      <c r="J9" s="20"/>
      <c r="K9" s="44"/>
      <c r="L9" s="45"/>
      <c r="M9" s="45"/>
      <c r="N9" s="45"/>
      <c r="O9" s="45"/>
      <c r="P9" s="45"/>
      <c r="Q9" s="46"/>
      <c r="R9" s="12"/>
      <c r="S9" s="20"/>
      <c r="T9" s="44"/>
      <c r="U9" s="45"/>
      <c r="V9" s="45"/>
      <c r="W9" s="45"/>
      <c r="X9" s="45"/>
      <c r="Y9" s="45"/>
      <c r="Z9" s="46"/>
      <c r="AA9" s="12"/>
      <c r="AB9" s="18"/>
      <c r="AC9" s="44"/>
      <c r="AD9" s="45"/>
      <c r="AE9" s="45"/>
      <c r="AF9" s="45"/>
      <c r="AG9" s="45"/>
      <c r="AH9" s="45"/>
      <c r="AI9" s="46"/>
      <c r="AJ9" s="12"/>
      <c r="AK9" s="18"/>
      <c r="AL9" s="44"/>
      <c r="AM9" s="45"/>
      <c r="AN9" s="45"/>
      <c r="AO9" s="45"/>
      <c r="AP9" s="45"/>
      <c r="AQ9" s="45"/>
      <c r="AR9" s="46"/>
      <c r="AS9" s="12"/>
      <c r="AT9" s="20"/>
      <c r="AU9" s="44"/>
      <c r="AV9" s="45"/>
      <c r="AW9" s="45"/>
      <c r="AX9" s="45"/>
      <c r="AY9" s="45"/>
      <c r="AZ9" s="45"/>
      <c r="BA9" s="46"/>
      <c r="BB9" s="12"/>
    </row>
    <row r="10" spans="1:54" ht="15">
      <c r="A10" s="29">
        <v>8</v>
      </c>
      <c r="B10" s="42"/>
      <c r="C10" s="38"/>
      <c r="D10" s="38"/>
      <c r="E10" s="38"/>
      <c r="F10" s="38"/>
      <c r="G10" s="38"/>
      <c r="H10" s="39"/>
      <c r="I10" s="12"/>
      <c r="J10" s="20"/>
      <c r="K10" s="44"/>
      <c r="L10" s="45"/>
      <c r="M10" s="45"/>
      <c r="N10" s="45"/>
      <c r="O10" s="45"/>
      <c r="P10" s="45"/>
      <c r="Q10" s="46"/>
      <c r="R10" s="12"/>
      <c r="S10" s="20"/>
      <c r="T10" s="44"/>
      <c r="U10" s="45"/>
      <c r="V10" s="45"/>
      <c r="W10" s="45"/>
      <c r="X10" s="45"/>
      <c r="Y10" s="45"/>
      <c r="Z10" s="46"/>
      <c r="AA10" s="12"/>
      <c r="AB10" s="18"/>
      <c r="AC10" s="44"/>
      <c r="AD10" s="45"/>
      <c r="AE10" s="45"/>
      <c r="AF10" s="45"/>
      <c r="AG10" s="45"/>
      <c r="AH10" s="45"/>
      <c r="AI10" s="46"/>
      <c r="AJ10" s="12"/>
      <c r="AK10" s="18"/>
      <c r="AL10" s="44"/>
      <c r="AM10" s="45"/>
      <c r="AN10" s="45"/>
      <c r="AO10" s="45"/>
      <c r="AP10" s="45"/>
      <c r="AQ10" s="45"/>
      <c r="AR10" s="46"/>
      <c r="AS10" s="12"/>
      <c r="AT10" s="20"/>
      <c r="AU10" s="44"/>
      <c r="AV10" s="45"/>
      <c r="AW10" s="45"/>
      <c r="AX10" s="45"/>
      <c r="AY10" s="45"/>
      <c r="AZ10" s="45"/>
      <c r="BA10" s="46"/>
      <c r="BB10" s="12"/>
    </row>
    <row r="11" spans="1:54" ht="15">
      <c r="A11" s="29">
        <v>9</v>
      </c>
      <c r="B11" s="42"/>
      <c r="C11" s="38"/>
      <c r="D11" s="38"/>
      <c r="E11" s="38"/>
      <c r="F11" s="38"/>
      <c r="G11" s="38"/>
      <c r="H11" s="39"/>
      <c r="I11" s="12"/>
      <c r="J11" s="20"/>
      <c r="K11" s="44"/>
      <c r="L11" s="45"/>
      <c r="M11" s="45"/>
      <c r="N11" s="45"/>
      <c r="O11" s="45"/>
      <c r="P11" s="45"/>
      <c r="Q11" s="46"/>
      <c r="R11" s="12"/>
      <c r="S11" s="20"/>
      <c r="T11" s="44"/>
      <c r="U11" s="45"/>
      <c r="V11" s="45"/>
      <c r="W11" s="45"/>
      <c r="X11" s="45"/>
      <c r="Y11" s="45"/>
      <c r="Z11" s="46"/>
      <c r="AA11" s="12"/>
      <c r="AB11" s="18"/>
      <c r="AC11" s="44"/>
      <c r="AD11" s="45"/>
      <c r="AE11" s="45"/>
      <c r="AF11" s="45"/>
      <c r="AG11" s="45"/>
      <c r="AH11" s="45"/>
      <c r="AI11" s="46"/>
      <c r="AJ11" s="12"/>
      <c r="AK11" s="18"/>
      <c r="AL11" s="44"/>
      <c r="AM11" s="45"/>
      <c r="AN11" s="45"/>
      <c r="AO11" s="45"/>
      <c r="AP11" s="45"/>
      <c r="AQ11" s="45"/>
      <c r="AR11" s="46"/>
      <c r="AS11" s="12"/>
      <c r="AT11" s="20"/>
      <c r="AU11" s="44"/>
      <c r="AV11" s="45"/>
      <c r="AW11" s="45"/>
      <c r="AX11" s="45"/>
      <c r="AY11" s="45"/>
      <c r="AZ11" s="45"/>
      <c r="BA11" s="46"/>
      <c r="BB11" s="12"/>
    </row>
    <row r="12" spans="1:54" ht="15">
      <c r="A12" s="29">
        <v>10</v>
      </c>
      <c r="B12" s="42"/>
      <c r="C12" s="38"/>
      <c r="D12" s="38"/>
      <c r="E12" s="38"/>
      <c r="F12" s="38"/>
      <c r="G12" s="38"/>
      <c r="H12" s="39"/>
      <c r="I12" s="12"/>
      <c r="J12" s="20"/>
      <c r="K12" s="44"/>
      <c r="L12" s="45"/>
      <c r="M12" s="45"/>
      <c r="N12" s="45"/>
      <c r="O12" s="45"/>
      <c r="P12" s="45"/>
      <c r="Q12" s="46"/>
      <c r="R12" s="12"/>
      <c r="S12" s="20"/>
      <c r="T12" s="44"/>
      <c r="U12" s="45"/>
      <c r="V12" s="45"/>
      <c r="W12" s="45"/>
      <c r="X12" s="45"/>
      <c r="Y12" s="45"/>
      <c r="Z12" s="46"/>
      <c r="AA12" s="12"/>
      <c r="AB12" s="18"/>
      <c r="AC12" s="44"/>
      <c r="AD12" s="45"/>
      <c r="AE12" s="45"/>
      <c r="AF12" s="45"/>
      <c r="AG12" s="45"/>
      <c r="AH12" s="45"/>
      <c r="AI12" s="46"/>
      <c r="AJ12" s="12"/>
      <c r="AK12" s="18"/>
      <c r="AL12" s="44"/>
      <c r="AM12" s="45"/>
      <c r="AN12" s="45"/>
      <c r="AO12" s="45"/>
      <c r="AP12" s="45"/>
      <c r="AQ12" s="45"/>
      <c r="AR12" s="46"/>
      <c r="AS12" s="12"/>
      <c r="AT12" s="20"/>
      <c r="AU12" s="44"/>
      <c r="AV12" s="45"/>
      <c r="AW12" s="45"/>
      <c r="AX12" s="45"/>
      <c r="AY12" s="45"/>
      <c r="AZ12" s="45"/>
      <c r="BA12" s="46"/>
      <c r="BB12" s="12"/>
    </row>
    <row r="13" spans="1:54" ht="15">
      <c r="A13" s="29">
        <v>11</v>
      </c>
      <c r="B13" s="42"/>
      <c r="C13" s="38"/>
      <c r="D13" s="38"/>
      <c r="E13" s="38"/>
      <c r="F13" s="38"/>
      <c r="G13" s="38"/>
      <c r="H13" s="39"/>
      <c r="I13" s="12"/>
      <c r="J13" s="20"/>
      <c r="K13" s="44"/>
      <c r="L13" s="45"/>
      <c r="M13" s="45"/>
      <c r="N13" s="45"/>
      <c r="O13" s="45"/>
      <c r="P13" s="45"/>
      <c r="Q13" s="46"/>
      <c r="R13" s="12"/>
      <c r="S13" s="20"/>
      <c r="T13" s="44"/>
      <c r="U13" s="45"/>
      <c r="V13" s="45"/>
      <c r="W13" s="45"/>
      <c r="X13" s="45"/>
      <c r="Y13" s="45"/>
      <c r="Z13" s="46"/>
      <c r="AA13" s="12"/>
      <c r="AB13" s="18"/>
      <c r="AC13" s="44"/>
      <c r="AD13" s="45"/>
      <c r="AE13" s="45"/>
      <c r="AF13" s="45"/>
      <c r="AG13" s="45"/>
      <c r="AH13" s="45"/>
      <c r="AI13" s="46"/>
      <c r="AJ13" s="12"/>
      <c r="AK13" s="18"/>
      <c r="AL13" s="44"/>
      <c r="AM13" s="45"/>
      <c r="AN13" s="45"/>
      <c r="AO13" s="45"/>
      <c r="AP13" s="45"/>
      <c r="AQ13" s="45"/>
      <c r="AR13" s="46"/>
      <c r="AS13" s="12"/>
      <c r="AT13" s="20"/>
      <c r="AU13" s="44"/>
      <c r="AV13" s="45"/>
      <c r="AW13" s="45"/>
      <c r="AX13" s="45"/>
      <c r="AY13" s="45"/>
      <c r="AZ13" s="45"/>
      <c r="BA13" s="46"/>
      <c r="BB13" s="12"/>
    </row>
    <row r="14" spans="1:54" ht="15">
      <c r="A14" s="29">
        <v>12</v>
      </c>
      <c r="B14" s="42"/>
      <c r="C14" s="38"/>
      <c r="D14" s="38"/>
      <c r="E14" s="38"/>
      <c r="F14" s="38"/>
      <c r="G14" s="38"/>
      <c r="H14" s="39"/>
      <c r="I14" s="12"/>
      <c r="J14" s="20"/>
      <c r="K14" s="44"/>
      <c r="L14" s="45"/>
      <c r="M14" s="45"/>
      <c r="N14" s="45"/>
      <c r="O14" s="45"/>
      <c r="P14" s="45"/>
      <c r="Q14" s="46"/>
      <c r="R14" s="12"/>
      <c r="S14" s="20"/>
      <c r="T14" s="44"/>
      <c r="U14" s="45"/>
      <c r="V14" s="45"/>
      <c r="W14" s="45"/>
      <c r="X14" s="45"/>
      <c r="Y14" s="45"/>
      <c r="Z14" s="46"/>
      <c r="AA14" s="12"/>
      <c r="AB14" s="18"/>
      <c r="AC14" s="44"/>
      <c r="AD14" s="45"/>
      <c r="AE14" s="45"/>
      <c r="AF14" s="45"/>
      <c r="AG14" s="45"/>
      <c r="AH14" s="45"/>
      <c r="AI14" s="46"/>
      <c r="AJ14" s="12"/>
      <c r="AK14" s="18"/>
      <c r="AL14" s="44"/>
      <c r="AM14" s="45"/>
      <c r="AN14" s="45"/>
      <c r="AO14" s="45"/>
      <c r="AP14" s="45"/>
      <c r="AQ14" s="45"/>
      <c r="AR14" s="46"/>
      <c r="AS14" s="12"/>
      <c r="AT14" s="20"/>
      <c r="AU14" s="44"/>
      <c r="AV14" s="45"/>
      <c r="AW14" s="45"/>
      <c r="AX14" s="45"/>
      <c r="AY14" s="45"/>
      <c r="AZ14" s="45"/>
      <c r="BA14" s="46"/>
      <c r="BB14" s="12"/>
    </row>
    <row r="15" spans="1:54" ht="15">
      <c r="A15" s="29">
        <v>13</v>
      </c>
      <c r="B15" s="42"/>
      <c r="C15" s="38"/>
      <c r="D15" s="38"/>
      <c r="E15" s="38"/>
      <c r="F15" s="38"/>
      <c r="G15" s="38"/>
      <c r="H15" s="39"/>
      <c r="I15" s="12"/>
      <c r="J15" s="20"/>
      <c r="K15" s="44"/>
      <c r="L15" s="45"/>
      <c r="M15" s="45"/>
      <c r="N15" s="45"/>
      <c r="O15" s="45"/>
      <c r="P15" s="45"/>
      <c r="Q15" s="46"/>
      <c r="R15" s="12"/>
      <c r="S15" s="20"/>
      <c r="T15" s="44"/>
      <c r="U15" s="45"/>
      <c r="V15" s="45"/>
      <c r="W15" s="45"/>
      <c r="X15" s="45"/>
      <c r="Y15" s="45"/>
      <c r="Z15" s="46"/>
      <c r="AA15" s="12"/>
      <c r="AB15" s="18"/>
      <c r="AC15" s="44"/>
      <c r="AD15" s="45"/>
      <c r="AE15" s="45"/>
      <c r="AF15" s="45"/>
      <c r="AG15" s="45"/>
      <c r="AH15" s="45"/>
      <c r="AI15" s="46"/>
      <c r="AJ15" s="12"/>
      <c r="AK15" s="18"/>
      <c r="AL15" s="44"/>
      <c r="AM15" s="45"/>
      <c r="AN15" s="45"/>
      <c r="AO15" s="45"/>
      <c r="AP15" s="45"/>
      <c r="AQ15" s="45"/>
      <c r="AR15" s="46"/>
      <c r="AS15" s="12"/>
      <c r="AT15" s="20"/>
      <c r="AU15" s="44"/>
      <c r="AV15" s="45"/>
      <c r="AW15" s="45"/>
      <c r="AX15" s="45"/>
      <c r="AY15" s="45"/>
      <c r="AZ15" s="45"/>
      <c r="BA15" s="46"/>
      <c r="BB15" s="12"/>
    </row>
    <row r="16" spans="1:54" ht="15">
      <c r="A16" s="29">
        <v>14</v>
      </c>
      <c r="B16" s="42"/>
      <c r="C16" s="38"/>
      <c r="D16" s="38"/>
      <c r="E16" s="38"/>
      <c r="F16" s="38"/>
      <c r="G16" s="38"/>
      <c r="H16" s="39"/>
      <c r="I16" s="12"/>
      <c r="J16" s="20"/>
      <c r="K16" s="44"/>
      <c r="L16" s="45"/>
      <c r="M16" s="45"/>
      <c r="N16" s="45"/>
      <c r="O16" s="45"/>
      <c r="P16" s="45"/>
      <c r="Q16" s="46"/>
      <c r="R16" s="12"/>
      <c r="S16" s="20"/>
      <c r="T16" s="44"/>
      <c r="U16" s="45"/>
      <c r="V16" s="45"/>
      <c r="W16" s="45"/>
      <c r="X16" s="45"/>
      <c r="Y16" s="45"/>
      <c r="Z16" s="46"/>
      <c r="AA16" s="12"/>
      <c r="AB16" s="18"/>
      <c r="AC16" s="44"/>
      <c r="AD16" s="45"/>
      <c r="AE16" s="45"/>
      <c r="AF16" s="45"/>
      <c r="AG16" s="45"/>
      <c r="AH16" s="45"/>
      <c r="AI16" s="46"/>
      <c r="AJ16" s="12"/>
      <c r="AK16" s="18"/>
      <c r="AL16" s="44"/>
      <c r="AM16" s="45"/>
      <c r="AN16" s="45"/>
      <c r="AO16" s="45"/>
      <c r="AP16" s="45"/>
      <c r="AQ16" s="45"/>
      <c r="AR16" s="46"/>
      <c r="AS16" s="12"/>
      <c r="AT16" s="20"/>
      <c r="AU16" s="44"/>
      <c r="AV16" s="45"/>
      <c r="AW16" s="45"/>
      <c r="AX16" s="45"/>
      <c r="AY16" s="45"/>
      <c r="AZ16" s="45"/>
      <c r="BA16" s="46"/>
      <c r="BB16" s="12"/>
    </row>
    <row r="17" spans="1:54" ht="15">
      <c r="A17" s="29">
        <v>15</v>
      </c>
      <c r="B17" s="42"/>
      <c r="C17" s="38"/>
      <c r="D17" s="38"/>
      <c r="E17" s="38"/>
      <c r="F17" s="38"/>
      <c r="G17" s="38"/>
      <c r="H17" s="39"/>
      <c r="I17" s="12"/>
      <c r="J17" s="20"/>
      <c r="K17" s="44"/>
      <c r="L17" s="45"/>
      <c r="M17" s="45"/>
      <c r="N17" s="45"/>
      <c r="O17" s="45"/>
      <c r="P17" s="45"/>
      <c r="Q17" s="46"/>
      <c r="R17" s="12"/>
      <c r="S17" s="20"/>
      <c r="T17" s="44"/>
      <c r="U17" s="45"/>
      <c r="V17" s="45"/>
      <c r="W17" s="45"/>
      <c r="X17" s="45"/>
      <c r="Y17" s="45"/>
      <c r="Z17" s="46"/>
      <c r="AA17" s="12"/>
      <c r="AB17" s="18"/>
      <c r="AC17" s="44"/>
      <c r="AD17" s="45"/>
      <c r="AE17" s="45"/>
      <c r="AF17" s="45"/>
      <c r="AG17" s="45"/>
      <c r="AH17" s="45"/>
      <c r="AI17" s="46"/>
      <c r="AJ17" s="12"/>
      <c r="AK17" s="18"/>
      <c r="AL17" s="44"/>
      <c r="AM17" s="45"/>
      <c r="AN17" s="45"/>
      <c r="AO17" s="45"/>
      <c r="AP17" s="45"/>
      <c r="AQ17" s="45"/>
      <c r="AR17" s="46"/>
      <c r="AS17" s="12"/>
      <c r="AT17" s="20"/>
      <c r="AU17" s="44"/>
      <c r="AV17" s="45"/>
      <c r="AW17" s="45"/>
      <c r="AX17" s="45"/>
      <c r="AY17" s="45"/>
      <c r="AZ17" s="45"/>
      <c r="BA17" s="46"/>
      <c r="BB17" s="12"/>
    </row>
    <row r="18" spans="1:54" ht="15">
      <c r="A18" s="29">
        <v>16</v>
      </c>
      <c r="B18" s="42"/>
      <c r="C18" s="38"/>
      <c r="D18" s="38"/>
      <c r="E18" s="38"/>
      <c r="F18" s="38"/>
      <c r="G18" s="38"/>
      <c r="H18" s="39"/>
      <c r="I18" s="12"/>
      <c r="J18" s="20"/>
      <c r="K18" s="44"/>
      <c r="L18" s="45"/>
      <c r="M18" s="45"/>
      <c r="N18" s="45"/>
      <c r="O18" s="45"/>
      <c r="P18" s="45"/>
      <c r="Q18" s="46"/>
      <c r="R18" s="12"/>
      <c r="S18" s="20"/>
      <c r="T18" s="44"/>
      <c r="U18" s="45"/>
      <c r="V18" s="45"/>
      <c r="W18" s="45"/>
      <c r="X18" s="45"/>
      <c r="Y18" s="45"/>
      <c r="Z18" s="46"/>
      <c r="AA18" s="12"/>
      <c r="AB18" s="18"/>
      <c r="AC18" s="44"/>
      <c r="AD18" s="45"/>
      <c r="AE18" s="45"/>
      <c r="AF18" s="45"/>
      <c r="AG18" s="45"/>
      <c r="AH18" s="45"/>
      <c r="AI18" s="46"/>
      <c r="AJ18" s="12"/>
      <c r="AK18" s="18"/>
      <c r="AL18" s="44"/>
      <c r="AM18" s="45"/>
      <c r="AN18" s="45"/>
      <c r="AO18" s="45"/>
      <c r="AP18" s="45"/>
      <c r="AQ18" s="45"/>
      <c r="AR18" s="46"/>
      <c r="AS18" s="12"/>
      <c r="AT18" s="20"/>
      <c r="AU18" s="44"/>
      <c r="AV18" s="45"/>
      <c r="AW18" s="45"/>
      <c r="AX18" s="45"/>
      <c r="AY18" s="45"/>
      <c r="AZ18" s="45"/>
      <c r="BA18" s="46"/>
      <c r="BB18" s="12"/>
    </row>
    <row r="19" spans="1:54" ht="15">
      <c r="A19" s="29">
        <v>17</v>
      </c>
      <c r="B19" s="42"/>
      <c r="C19" s="38"/>
      <c r="D19" s="38"/>
      <c r="E19" s="38"/>
      <c r="F19" s="38"/>
      <c r="G19" s="38"/>
      <c r="H19" s="39"/>
      <c r="I19" s="12"/>
      <c r="J19" s="20"/>
      <c r="K19" s="44"/>
      <c r="L19" s="45"/>
      <c r="M19" s="45"/>
      <c r="N19" s="45"/>
      <c r="O19" s="45"/>
      <c r="P19" s="45"/>
      <c r="Q19" s="46"/>
      <c r="R19" s="12"/>
      <c r="S19" s="20"/>
      <c r="T19" s="44"/>
      <c r="U19" s="45"/>
      <c r="V19" s="45"/>
      <c r="W19" s="45"/>
      <c r="X19" s="45"/>
      <c r="Y19" s="45"/>
      <c r="Z19" s="46"/>
      <c r="AA19" s="12"/>
      <c r="AB19" s="18"/>
      <c r="AC19" s="44"/>
      <c r="AD19" s="45"/>
      <c r="AE19" s="45"/>
      <c r="AF19" s="45"/>
      <c r="AG19" s="45"/>
      <c r="AH19" s="45"/>
      <c r="AI19" s="46"/>
      <c r="AJ19" s="12"/>
      <c r="AK19" s="18"/>
      <c r="AL19" s="44"/>
      <c r="AM19" s="45"/>
      <c r="AN19" s="45"/>
      <c r="AO19" s="45"/>
      <c r="AP19" s="45"/>
      <c r="AQ19" s="45"/>
      <c r="AR19" s="46"/>
      <c r="AS19" s="12"/>
      <c r="AT19" s="20"/>
      <c r="AU19" s="44"/>
      <c r="AV19" s="45"/>
      <c r="AW19" s="45"/>
      <c r="AX19" s="45"/>
      <c r="AY19" s="45"/>
      <c r="AZ19" s="45"/>
      <c r="BA19" s="46"/>
      <c r="BB19" s="12"/>
    </row>
    <row r="20" spans="1:54" ht="15">
      <c r="A20" s="29">
        <v>18</v>
      </c>
      <c r="B20" s="42"/>
      <c r="C20" s="38"/>
      <c r="D20" s="38"/>
      <c r="E20" s="38"/>
      <c r="F20" s="38"/>
      <c r="G20" s="38"/>
      <c r="H20" s="39"/>
      <c r="I20" s="12"/>
      <c r="J20" s="20"/>
      <c r="K20" s="44"/>
      <c r="L20" s="45"/>
      <c r="M20" s="45"/>
      <c r="N20" s="45"/>
      <c r="O20" s="45"/>
      <c r="P20" s="45"/>
      <c r="Q20" s="46"/>
      <c r="R20" s="12"/>
      <c r="S20" s="20"/>
      <c r="T20" s="44"/>
      <c r="U20" s="45"/>
      <c r="V20" s="45"/>
      <c r="W20" s="45"/>
      <c r="X20" s="45"/>
      <c r="Y20" s="45"/>
      <c r="Z20" s="46"/>
      <c r="AA20" s="12"/>
      <c r="AB20" s="18"/>
      <c r="AC20" s="44"/>
      <c r="AD20" s="45"/>
      <c r="AE20" s="45"/>
      <c r="AF20" s="45"/>
      <c r="AG20" s="45"/>
      <c r="AH20" s="45"/>
      <c r="AI20" s="46"/>
      <c r="AJ20" s="12"/>
      <c r="AK20" s="18"/>
      <c r="AL20" s="44"/>
      <c r="AM20" s="45"/>
      <c r="AN20" s="45"/>
      <c r="AO20" s="45"/>
      <c r="AP20" s="45"/>
      <c r="AQ20" s="45"/>
      <c r="AR20" s="46"/>
      <c r="AS20" s="12"/>
      <c r="AT20" s="20"/>
      <c r="AU20" s="44"/>
      <c r="AV20" s="45"/>
      <c r="AW20" s="45"/>
      <c r="AX20" s="45"/>
      <c r="AY20" s="45"/>
      <c r="AZ20" s="45"/>
      <c r="BA20" s="46"/>
      <c r="BB20" s="12"/>
    </row>
    <row r="21" spans="1:54" ht="15">
      <c r="A21" s="29">
        <v>19</v>
      </c>
      <c r="B21" s="42"/>
      <c r="C21" s="38"/>
      <c r="D21" s="38"/>
      <c r="E21" s="38"/>
      <c r="F21" s="38"/>
      <c r="G21" s="38"/>
      <c r="H21" s="39"/>
      <c r="I21" s="12"/>
      <c r="J21" s="20"/>
      <c r="K21" s="44"/>
      <c r="L21" s="45"/>
      <c r="M21" s="45"/>
      <c r="N21" s="45"/>
      <c r="O21" s="45"/>
      <c r="P21" s="45"/>
      <c r="Q21" s="46"/>
      <c r="R21" s="12"/>
      <c r="S21" s="20"/>
      <c r="T21" s="44"/>
      <c r="U21" s="45"/>
      <c r="V21" s="45"/>
      <c r="W21" s="45"/>
      <c r="X21" s="45"/>
      <c r="Y21" s="45"/>
      <c r="Z21" s="46"/>
      <c r="AA21" s="12"/>
      <c r="AB21" s="18"/>
      <c r="AC21" s="44"/>
      <c r="AD21" s="45"/>
      <c r="AE21" s="45"/>
      <c r="AF21" s="45"/>
      <c r="AG21" s="45"/>
      <c r="AH21" s="45"/>
      <c r="AI21" s="46"/>
      <c r="AJ21" s="12"/>
      <c r="AK21" s="18"/>
      <c r="AL21" s="44"/>
      <c r="AM21" s="45"/>
      <c r="AN21" s="45"/>
      <c r="AO21" s="45"/>
      <c r="AP21" s="45"/>
      <c r="AQ21" s="45"/>
      <c r="AR21" s="46"/>
      <c r="AS21" s="12"/>
      <c r="AT21" s="20"/>
      <c r="AU21" s="44"/>
      <c r="AV21" s="45"/>
      <c r="AW21" s="45"/>
      <c r="AX21" s="45"/>
      <c r="AY21" s="45"/>
      <c r="AZ21" s="45"/>
      <c r="BA21" s="46"/>
      <c r="BB21" s="12"/>
    </row>
    <row r="22" spans="1:54" ht="15">
      <c r="A22" s="29">
        <v>20</v>
      </c>
      <c r="B22" s="42"/>
      <c r="C22" s="38"/>
      <c r="D22" s="38"/>
      <c r="E22" s="38"/>
      <c r="F22" s="38"/>
      <c r="G22" s="38"/>
      <c r="H22" s="39"/>
      <c r="I22" s="12"/>
      <c r="J22" s="20"/>
      <c r="K22" s="44"/>
      <c r="L22" s="45"/>
      <c r="M22" s="45"/>
      <c r="N22" s="45"/>
      <c r="O22" s="45"/>
      <c r="P22" s="45"/>
      <c r="Q22" s="46"/>
      <c r="R22" s="12"/>
      <c r="S22" s="20"/>
      <c r="T22" s="44"/>
      <c r="U22" s="45"/>
      <c r="V22" s="45"/>
      <c r="W22" s="45"/>
      <c r="X22" s="45"/>
      <c r="Y22" s="45"/>
      <c r="Z22" s="46"/>
      <c r="AA22" s="12"/>
      <c r="AB22" s="18"/>
      <c r="AC22" s="44"/>
      <c r="AD22" s="45"/>
      <c r="AE22" s="45"/>
      <c r="AF22" s="45"/>
      <c r="AG22" s="45"/>
      <c r="AH22" s="45"/>
      <c r="AI22" s="46"/>
      <c r="AJ22" s="12"/>
      <c r="AK22" s="18"/>
      <c r="AL22" s="44"/>
      <c r="AM22" s="45"/>
      <c r="AN22" s="45"/>
      <c r="AO22" s="45"/>
      <c r="AP22" s="45"/>
      <c r="AQ22" s="45"/>
      <c r="AR22" s="46"/>
      <c r="AS22" s="12"/>
      <c r="AT22" s="20"/>
      <c r="AU22" s="44"/>
      <c r="AV22" s="45"/>
      <c r="AW22" s="45"/>
      <c r="AX22" s="45"/>
      <c r="AY22" s="45"/>
      <c r="AZ22" s="45"/>
      <c r="BA22" s="46"/>
      <c r="BB22" s="12"/>
    </row>
    <row r="23" spans="1:54" ht="15">
      <c r="A23" s="29">
        <v>21</v>
      </c>
      <c r="B23" s="42"/>
      <c r="C23" s="38"/>
      <c r="D23" s="38"/>
      <c r="E23" s="38"/>
      <c r="F23" s="38"/>
      <c r="G23" s="38"/>
      <c r="H23" s="39"/>
      <c r="I23" s="12"/>
      <c r="J23" s="20"/>
      <c r="K23" s="44"/>
      <c r="L23" s="45"/>
      <c r="M23" s="45"/>
      <c r="N23" s="45"/>
      <c r="O23" s="45"/>
      <c r="P23" s="45"/>
      <c r="Q23" s="46"/>
      <c r="R23" s="12"/>
      <c r="S23" s="20"/>
      <c r="T23" s="44"/>
      <c r="U23" s="45"/>
      <c r="V23" s="45"/>
      <c r="W23" s="45"/>
      <c r="X23" s="45"/>
      <c r="Y23" s="45"/>
      <c r="Z23" s="46"/>
      <c r="AA23" s="12"/>
      <c r="AB23" s="18"/>
      <c r="AC23" s="44"/>
      <c r="AD23" s="45"/>
      <c r="AE23" s="45"/>
      <c r="AF23" s="45"/>
      <c r="AG23" s="45"/>
      <c r="AH23" s="45"/>
      <c r="AI23" s="46"/>
      <c r="AJ23" s="12"/>
      <c r="AK23" s="18"/>
      <c r="AL23" s="44"/>
      <c r="AM23" s="45"/>
      <c r="AN23" s="45"/>
      <c r="AO23" s="45"/>
      <c r="AP23" s="45"/>
      <c r="AQ23" s="45"/>
      <c r="AR23" s="46"/>
      <c r="AS23" s="12"/>
      <c r="AT23" s="20"/>
      <c r="AU23" s="44"/>
      <c r="AV23" s="45"/>
      <c r="AW23" s="45"/>
      <c r="AX23" s="45"/>
      <c r="AY23" s="45"/>
      <c r="AZ23" s="45"/>
      <c r="BA23" s="46"/>
      <c r="BB23" s="12"/>
    </row>
    <row r="24" spans="1:54" ht="15">
      <c r="A24" s="29">
        <v>22</v>
      </c>
      <c r="B24" s="42"/>
      <c r="C24" s="38"/>
      <c r="D24" s="38"/>
      <c r="E24" s="38"/>
      <c r="F24" s="38"/>
      <c r="G24" s="38"/>
      <c r="H24" s="39"/>
      <c r="I24" s="12"/>
      <c r="J24" s="20"/>
      <c r="K24" s="44"/>
      <c r="L24" s="45"/>
      <c r="M24" s="45"/>
      <c r="N24" s="45"/>
      <c r="O24" s="45"/>
      <c r="P24" s="45"/>
      <c r="Q24" s="46"/>
      <c r="R24" s="12"/>
      <c r="S24" s="20"/>
      <c r="T24" s="44"/>
      <c r="U24" s="45"/>
      <c r="V24" s="45"/>
      <c r="W24" s="45"/>
      <c r="X24" s="45"/>
      <c r="Y24" s="45"/>
      <c r="Z24" s="46"/>
      <c r="AA24" s="12"/>
      <c r="AB24" s="18"/>
      <c r="AC24" s="44"/>
      <c r="AD24" s="45"/>
      <c r="AE24" s="45"/>
      <c r="AF24" s="45"/>
      <c r="AG24" s="45"/>
      <c r="AH24" s="45"/>
      <c r="AI24" s="46"/>
      <c r="AJ24" s="12"/>
      <c r="AK24" s="18"/>
      <c r="AL24" s="44"/>
      <c r="AM24" s="45"/>
      <c r="AN24" s="45"/>
      <c r="AO24" s="45"/>
      <c r="AP24" s="45"/>
      <c r="AQ24" s="45"/>
      <c r="AR24" s="46"/>
      <c r="AS24" s="12"/>
      <c r="AT24" s="20"/>
      <c r="AU24" s="44"/>
      <c r="AV24" s="45"/>
      <c r="AW24" s="45"/>
      <c r="AX24" s="45"/>
      <c r="AY24" s="45"/>
      <c r="AZ24" s="45"/>
      <c r="BA24" s="46"/>
      <c r="BB24" s="12"/>
    </row>
    <row r="25" spans="1:54" ht="15">
      <c r="A25" s="29">
        <v>23</v>
      </c>
      <c r="B25" s="42"/>
      <c r="C25" s="38"/>
      <c r="D25" s="38"/>
      <c r="E25" s="38"/>
      <c r="F25" s="38"/>
      <c r="G25" s="38"/>
      <c r="H25" s="39"/>
      <c r="I25" s="12"/>
      <c r="J25" s="20"/>
      <c r="K25" s="44"/>
      <c r="L25" s="45"/>
      <c r="M25" s="45"/>
      <c r="N25" s="45"/>
      <c r="O25" s="45"/>
      <c r="P25" s="45"/>
      <c r="Q25" s="46"/>
      <c r="R25" s="12"/>
      <c r="S25" s="20"/>
      <c r="T25" s="44"/>
      <c r="U25" s="45"/>
      <c r="V25" s="45"/>
      <c r="W25" s="45"/>
      <c r="X25" s="45"/>
      <c r="Y25" s="45"/>
      <c r="Z25" s="46"/>
      <c r="AA25" s="12"/>
      <c r="AB25" s="18"/>
      <c r="AC25" s="44"/>
      <c r="AD25" s="45"/>
      <c r="AE25" s="45"/>
      <c r="AF25" s="45"/>
      <c r="AG25" s="45"/>
      <c r="AH25" s="45"/>
      <c r="AI25" s="46"/>
      <c r="AJ25" s="12"/>
      <c r="AK25" s="18"/>
      <c r="AL25" s="44"/>
      <c r="AM25" s="45"/>
      <c r="AN25" s="45"/>
      <c r="AO25" s="45"/>
      <c r="AP25" s="45"/>
      <c r="AQ25" s="45"/>
      <c r="AR25" s="46"/>
      <c r="AS25" s="12"/>
      <c r="AT25" s="20"/>
      <c r="AU25" s="44"/>
      <c r="AV25" s="45"/>
      <c r="AW25" s="45"/>
      <c r="AX25" s="45"/>
      <c r="AY25" s="45"/>
      <c r="AZ25" s="45"/>
      <c r="BA25" s="46"/>
      <c r="BB25" s="12"/>
    </row>
    <row r="26" spans="1:54" ht="15">
      <c r="A26" s="29">
        <v>24</v>
      </c>
      <c r="B26" s="42"/>
      <c r="C26" s="38"/>
      <c r="D26" s="38"/>
      <c r="E26" s="38"/>
      <c r="F26" s="38"/>
      <c r="G26" s="38"/>
      <c r="H26" s="39"/>
      <c r="I26" s="12"/>
      <c r="J26" s="20"/>
      <c r="K26" s="44"/>
      <c r="L26" s="45"/>
      <c r="M26" s="45"/>
      <c r="N26" s="45"/>
      <c r="O26" s="45"/>
      <c r="P26" s="45"/>
      <c r="Q26" s="46"/>
      <c r="R26" s="12"/>
      <c r="S26" s="20"/>
      <c r="T26" s="44"/>
      <c r="U26" s="45"/>
      <c r="V26" s="45"/>
      <c r="W26" s="45"/>
      <c r="X26" s="45"/>
      <c r="Y26" s="45"/>
      <c r="Z26" s="46"/>
      <c r="AA26" s="12"/>
      <c r="AB26" s="18"/>
      <c r="AC26" s="44"/>
      <c r="AD26" s="45"/>
      <c r="AE26" s="45"/>
      <c r="AF26" s="45"/>
      <c r="AG26" s="45"/>
      <c r="AH26" s="45"/>
      <c r="AI26" s="46"/>
      <c r="AJ26" s="12"/>
      <c r="AK26" s="18"/>
      <c r="AL26" s="44"/>
      <c r="AM26" s="45"/>
      <c r="AN26" s="45"/>
      <c r="AO26" s="45"/>
      <c r="AP26" s="45"/>
      <c r="AQ26" s="45"/>
      <c r="AR26" s="46"/>
      <c r="AS26" s="12"/>
      <c r="AT26" s="20"/>
      <c r="AU26" s="44"/>
      <c r="AV26" s="45"/>
      <c r="AW26" s="45"/>
      <c r="AX26" s="45"/>
      <c r="AY26" s="45"/>
      <c r="AZ26" s="45"/>
      <c r="BA26" s="46"/>
      <c r="BB26" s="12"/>
    </row>
    <row r="27" spans="1:54" ht="15">
      <c r="A27" s="29">
        <v>25</v>
      </c>
      <c r="B27" s="42"/>
      <c r="C27" s="38"/>
      <c r="D27" s="38"/>
      <c r="E27" s="38"/>
      <c r="F27" s="38"/>
      <c r="G27" s="38"/>
      <c r="H27" s="39"/>
      <c r="I27" s="12"/>
      <c r="J27" s="20"/>
      <c r="K27" s="44"/>
      <c r="L27" s="45"/>
      <c r="M27" s="45"/>
      <c r="N27" s="45"/>
      <c r="O27" s="45"/>
      <c r="P27" s="45"/>
      <c r="Q27" s="46"/>
      <c r="R27" s="12"/>
      <c r="S27" s="20"/>
      <c r="T27" s="44"/>
      <c r="U27" s="45"/>
      <c r="V27" s="45"/>
      <c r="W27" s="45"/>
      <c r="X27" s="45"/>
      <c r="Y27" s="45"/>
      <c r="Z27" s="46"/>
      <c r="AA27" s="12"/>
      <c r="AB27" s="18"/>
      <c r="AC27" s="44"/>
      <c r="AD27" s="45"/>
      <c r="AE27" s="45"/>
      <c r="AF27" s="45"/>
      <c r="AG27" s="45"/>
      <c r="AH27" s="45"/>
      <c r="AI27" s="46"/>
      <c r="AJ27" s="12"/>
      <c r="AK27" s="18"/>
      <c r="AL27" s="44"/>
      <c r="AM27" s="45"/>
      <c r="AN27" s="45"/>
      <c r="AO27" s="45"/>
      <c r="AP27" s="45"/>
      <c r="AQ27" s="45"/>
      <c r="AR27" s="46"/>
      <c r="AS27" s="12"/>
      <c r="AT27" s="20"/>
      <c r="AU27" s="44"/>
      <c r="AV27" s="45"/>
      <c r="AW27" s="45"/>
      <c r="AX27" s="45"/>
      <c r="AY27" s="45"/>
      <c r="AZ27" s="45"/>
      <c r="BA27" s="46"/>
      <c r="BB27" s="12"/>
    </row>
    <row r="28" spans="1:54" ht="15">
      <c r="A28" s="29">
        <v>26</v>
      </c>
      <c r="B28" s="42"/>
      <c r="C28" s="38"/>
      <c r="D28" s="38"/>
      <c r="E28" s="38"/>
      <c r="F28" s="38"/>
      <c r="G28" s="38"/>
      <c r="H28" s="39"/>
      <c r="I28" s="12"/>
      <c r="J28" s="20"/>
      <c r="K28" s="44"/>
      <c r="L28" s="45"/>
      <c r="M28" s="45"/>
      <c r="N28" s="45"/>
      <c r="O28" s="45"/>
      <c r="P28" s="45"/>
      <c r="Q28" s="46"/>
      <c r="R28" s="12"/>
      <c r="S28" s="20"/>
      <c r="T28" s="44"/>
      <c r="U28" s="45"/>
      <c r="V28" s="45"/>
      <c r="W28" s="45"/>
      <c r="X28" s="45"/>
      <c r="Y28" s="45"/>
      <c r="Z28" s="46"/>
      <c r="AA28" s="12"/>
      <c r="AB28" s="18"/>
      <c r="AC28" s="44"/>
      <c r="AD28" s="45"/>
      <c r="AE28" s="45"/>
      <c r="AF28" s="45"/>
      <c r="AG28" s="45"/>
      <c r="AH28" s="45"/>
      <c r="AI28" s="46"/>
      <c r="AJ28" s="12"/>
      <c r="AK28" s="18"/>
      <c r="AL28" s="44"/>
      <c r="AM28" s="45"/>
      <c r="AN28" s="45"/>
      <c r="AO28" s="45"/>
      <c r="AP28" s="45"/>
      <c r="AQ28" s="45"/>
      <c r="AR28" s="46"/>
      <c r="AS28" s="12"/>
      <c r="AT28" s="20"/>
      <c r="AU28" s="44"/>
      <c r="AV28" s="45"/>
      <c r="AW28" s="45"/>
      <c r="AX28" s="45"/>
      <c r="AY28" s="45"/>
      <c r="AZ28" s="45"/>
      <c r="BA28" s="46"/>
      <c r="BB28" s="12"/>
    </row>
    <row r="29" spans="1:54" ht="15">
      <c r="A29" s="29">
        <v>27</v>
      </c>
      <c r="B29" s="42"/>
      <c r="C29" s="38"/>
      <c r="D29" s="38"/>
      <c r="E29" s="38"/>
      <c r="F29" s="38"/>
      <c r="G29" s="38"/>
      <c r="H29" s="39"/>
      <c r="I29" s="12"/>
      <c r="J29" s="20"/>
      <c r="K29" s="44"/>
      <c r="L29" s="45"/>
      <c r="M29" s="45"/>
      <c r="N29" s="45"/>
      <c r="O29" s="45"/>
      <c r="P29" s="45"/>
      <c r="Q29" s="46"/>
      <c r="R29" s="12"/>
      <c r="S29" s="20"/>
      <c r="T29" s="44"/>
      <c r="U29" s="45"/>
      <c r="V29" s="45"/>
      <c r="W29" s="45"/>
      <c r="X29" s="45"/>
      <c r="Y29" s="45"/>
      <c r="Z29" s="46"/>
      <c r="AA29" s="12"/>
      <c r="AB29" s="18"/>
      <c r="AC29" s="44"/>
      <c r="AD29" s="45"/>
      <c r="AE29" s="45"/>
      <c r="AF29" s="45"/>
      <c r="AG29" s="45"/>
      <c r="AH29" s="45"/>
      <c r="AI29" s="46"/>
      <c r="AJ29" s="12"/>
      <c r="AK29" s="18"/>
      <c r="AL29" s="44"/>
      <c r="AM29" s="45"/>
      <c r="AN29" s="45"/>
      <c r="AO29" s="45"/>
      <c r="AP29" s="45"/>
      <c r="AQ29" s="45"/>
      <c r="AR29" s="46"/>
      <c r="AS29" s="12"/>
      <c r="AT29" s="20"/>
      <c r="AU29" s="44"/>
      <c r="AV29" s="45"/>
      <c r="AW29" s="45"/>
      <c r="AX29" s="45"/>
      <c r="AY29" s="45"/>
      <c r="AZ29" s="45"/>
      <c r="BA29" s="46"/>
      <c r="BB29" s="12"/>
    </row>
    <row r="30" spans="1:54" ht="15">
      <c r="A30" s="29">
        <v>28</v>
      </c>
      <c r="B30" s="42"/>
      <c r="C30" s="38"/>
      <c r="D30" s="38"/>
      <c r="E30" s="38"/>
      <c r="F30" s="38"/>
      <c r="G30" s="38"/>
      <c r="H30" s="39"/>
      <c r="I30" s="12"/>
      <c r="J30" s="20"/>
      <c r="K30" s="44"/>
      <c r="L30" s="45"/>
      <c r="M30" s="45"/>
      <c r="N30" s="45"/>
      <c r="O30" s="45"/>
      <c r="P30" s="45"/>
      <c r="Q30" s="46"/>
      <c r="R30" s="12"/>
      <c r="S30" s="20"/>
      <c r="T30" s="44"/>
      <c r="U30" s="45"/>
      <c r="V30" s="45"/>
      <c r="W30" s="45"/>
      <c r="X30" s="45"/>
      <c r="Y30" s="45"/>
      <c r="Z30" s="46"/>
      <c r="AA30" s="12"/>
      <c r="AB30" s="18"/>
      <c r="AC30" s="44"/>
      <c r="AD30" s="45"/>
      <c r="AE30" s="45"/>
      <c r="AF30" s="45"/>
      <c r="AG30" s="45"/>
      <c r="AH30" s="45"/>
      <c r="AI30" s="46"/>
      <c r="AJ30" s="12"/>
      <c r="AK30" s="18"/>
      <c r="AL30" s="44"/>
      <c r="AM30" s="45"/>
      <c r="AN30" s="45"/>
      <c r="AO30" s="45"/>
      <c r="AP30" s="45"/>
      <c r="AQ30" s="45"/>
      <c r="AR30" s="46"/>
      <c r="AS30" s="12"/>
      <c r="AT30" s="20"/>
      <c r="AU30" s="44"/>
      <c r="AV30" s="45"/>
      <c r="AW30" s="45"/>
      <c r="AX30" s="45"/>
      <c r="AY30" s="45"/>
      <c r="AZ30" s="45"/>
      <c r="BA30" s="46"/>
      <c r="BB30" s="12"/>
    </row>
    <row r="31" spans="1:54" ht="15">
      <c r="A31" s="29">
        <v>29</v>
      </c>
      <c r="B31" s="42"/>
      <c r="C31" s="38"/>
      <c r="D31" s="38"/>
      <c r="E31" s="38"/>
      <c r="F31" s="38"/>
      <c r="G31" s="38"/>
      <c r="H31" s="39"/>
      <c r="I31" s="12"/>
      <c r="J31" s="20"/>
      <c r="K31" s="44"/>
      <c r="L31" s="45"/>
      <c r="M31" s="45"/>
      <c r="N31" s="45"/>
      <c r="O31" s="45"/>
      <c r="P31" s="45"/>
      <c r="Q31" s="46"/>
      <c r="R31" s="12"/>
      <c r="S31" s="20"/>
      <c r="T31" s="44"/>
      <c r="U31" s="45"/>
      <c r="V31" s="45"/>
      <c r="W31" s="45"/>
      <c r="X31" s="45"/>
      <c r="Y31" s="45"/>
      <c r="Z31" s="46"/>
      <c r="AA31" s="12"/>
      <c r="AB31" s="18"/>
      <c r="AC31" s="44"/>
      <c r="AD31" s="45"/>
      <c r="AE31" s="45"/>
      <c r="AF31" s="45"/>
      <c r="AG31" s="45"/>
      <c r="AH31" s="45"/>
      <c r="AI31" s="46"/>
      <c r="AJ31" s="12"/>
      <c r="AK31" s="18"/>
      <c r="AL31" s="44"/>
      <c r="AM31" s="45"/>
      <c r="AN31" s="45"/>
      <c r="AO31" s="45"/>
      <c r="AP31" s="45"/>
      <c r="AQ31" s="45"/>
      <c r="AR31" s="46"/>
      <c r="AS31" s="12"/>
      <c r="AT31" s="20"/>
      <c r="AU31" s="44"/>
      <c r="AV31" s="45"/>
      <c r="AW31" s="45"/>
      <c r="AX31" s="45"/>
      <c r="AY31" s="45"/>
      <c r="AZ31" s="45"/>
      <c r="BA31" s="46"/>
      <c r="BB31" s="12"/>
    </row>
    <row r="32" spans="1:54" ht="15">
      <c r="A32" s="29">
        <v>30</v>
      </c>
      <c r="B32" s="42"/>
      <c r="C32" s="38"/>
      <c r="D32" s="38"/>
      <c r="E32" s="38"/>
      <c r="F32" s="38"/>
      <c r="G32" s="38"/>
      <c r="H32" s="39"/>
      <c r="I32" s="12"/>
      <c r="J32" s="20"/>
      <c r="K32" s="44"/>
      <c r="L32" s="45"/>
      <c r="M32" s="45"/>
      <c r="N32" s="45"/>
      <c r="O32" s="45"/>
      <c r="P32" s="45"/>
      <c r="Q32" s="46"/>
      <c r="R32" s="12"/>
      <c r="S32" s="20"/>
      <c r="T32" s="44"/>
      <c r="U32" s="45"/>
      <c r="V32" s="45"/>
      <c r="W32" s="45"/>
      <c r="X32" s="45"/>
      <c r="Y32" s="45"/>
      <c r="Z32" s="46"/>
      <c r="AA32" s="12"/>
      <c r="AB32" s="18"/>
      <c r="AC32" s="44"/>
      <c r="AD32" s="45"/>
      <c r="AE32" s="45"/>
      <c r="AF32" s="45"/>
      <c r="AG32" s="45"/>
      <c r="AH32" s="45"/>
      <c r="AI32" s="46"/>
      <c r="AJ32" s="12"/>
      <c r="AK32" s="18"/>
      <c r="AL32" s="44"/>
      <c r="AM32" s="45"/>
      <c r="AN32" s="45"/>
      <c r="AO32" s="45"/>
      <c r="AP32" s="45"/>
      <c r="AQ32" s="45"/>
      <c r="AR32" s="46"/>
      <c r="AS32" s="12"/>
      <c r="AT32" s="20"/>
      <c r="AU32" s="44"/>
      <c r="AV32" s="45"/>
      <c r="AW32" s="45"/>
      <c r="AX32" s="45"/>
      <c r="AY32" s="45"/>
      <c r="AZ32" s="45"/>
      <c r="BA32" s="46"/>
      <c r="BB32" s="12"/>
    </row>
    <row r="33" spans="1:54" ht="15">
      <c r="A33" s="29">
        <v>31</v>
      </c>
      <c r="B33" s="42"/>
      <c r="C33" s="38"/>
      <c r="D33" s="38"/>
      <c r="E33" s="38"/>
      <c r="F33" s="38"/>
      <c r="G33" s="38"/>
      <c r="H33" s="39"/>
      <c r="I33" s="12"/>
      <c r="J33" s="20"/>
      <c r="K33" s="44"/>
      <c r="L33" s="45"/>
      <c r="M33" s="45"/>
      <c r="N33" s="45"/>
      <c r="O33" s="45"/>
      <c r="P33" s="45"/>
      <c r="Q33" s="46"/>
      <c r="R33" s="12"/>
      <c r="S33" s="20"/>
      <c r="T33" s="44"/>
      <c r="U33" s="45"/>
      <c r="V33" s="45"/>
      <c r="W33" s="45"/>
      <c r="X33" s="45"/>
      <c r="Y33" s="45"/>
      <c r="Z33" s="46"/>
      <c r="AA33" s="12"/>
      <c r="AB33" s="18"/>
      <c r="AC33" s="44"/>
      <c r="AD33" s="45"/>
      <c r="AE33" s="45"/>
      <c r="AF33" s="45"/>
      <c r="AG33" s="45"/>
      <c r="AH33" s="45"/>
      <c r="AI33" s="46"/>
      <c r="AJ33" s="12"/>
      <c r="AK33" s="18"/>
      <c r="AL33" s="44"/>
      <c r="AM33" s="45"/>
      <c r="AN33" s="45"/>
      <c r="AO33" s="45"/>
      <c r="AP33" s="45"/>
      <c r="AQ33" s="45"/>
      <c r="AR33" s="46"/>
      <c r="AS33" s="12"/>
      <c r="AT33" s="20"/>
      <c r="AU33" s="44"/>
      <c r="AV33" s="45"/>
      <c r="AW33" s="45"/>
      <c r="AX33" s="45"/>
      <c r="AY33" s="45"/>
      <c r="AZ33" s="45"/>
      <c r="BA33" s="46"/>
      <c r="BB33" s="12"/>
    </row>
    <row r="34" spans="1:54" ht="15">
      <c r="A34" s="29">
        <v>32</v>
      </c>
      <c r="B34" s="42"/>
      <c r="C34" s="38"/>
      <c r="D34" s="38"/>
      <c r="E34" s="38"/>
      <c r="F34" s="38"/>
      <c r="G34" s="38"/>
      <c r="H34" s="39"/>
      <c r="I34" s="12"/>
      <c r="J34" s="20"/>
      <c r="K34" s="44"/>
      <c r="L34" s="45"/>
      <c r="M34" s="45"/>
      <c r="N34" s="45"/>
      <c r="O34" s="45"/>
      <c r="P34" s="45"/>
      <c r="Q34" s="46"/>
      <c r="R34" s="12"/>
      <c r="S34" s="20"/>
      <c r="T34" s="44"/>
      <c r="U34" s="45"/>
      <c r="V34" s="45"/>
      <c r="W34" s="45"/>
      <c r="X34" s="45"/>
      <c r="Y34" s="45"/>
      <c r="Z34" s="46"/>
      <c r="AA34" s="12"/>
      <c r="AB34" s="18"/>
      <c r="AC34" s="44"/>
      <c r="AD34" s="45"/>
      <c r="AE34" s="45"/>
      <c r="AF34" s="45"/>
      <c r="AG34" s="45"/>
      <c r="AH34" s="45"/>
      <c r="AI34" s="46"/>
      <c r="AJ34" s="12"/>
      <c r="AK34" s="18"/>
      <c r="AL34" s="44"/>
      <c r="AM34" s="45"/>
      <c r="AN34" s="45"/>
      <c r="AO34" s="45"/>
      <c r="AP34" s="45"/>
      <c r="AQ34" s="45"/>
      <c r="AR34" s="46"/>
      <c r="AS34" s="12"/>
      <c r="AT34" s="20"/>
      <c r="AU34" s="44"/>
      <c r="AV34" s="45"/>
      <c r="AW34" s="45"/>
      <c r="AX34" s="45"/>
      <c r="AY34" s="45"/>
      <c r="AZ34" s="45"/>
      <c r="BA34" s="46"/>
      <c r="BB34" s="12"/>
    </row>
    <row r="35" spans="1:54" ht="15">
      <c r="A35" s="29">
        <v>33</v>
      </c>
      <c r="B35" s="42"/>
      <c r="C35" s="38"/>
      <c r="D35" s="38"/>
      <c r="E35" s="38"/>
      <c r="F35" s="38"/>
      <c r="G35" s="38"/>
      <c r="H35" s="39"/>
      <c r="I35" s="12"/>
      <c r="J35" s="20"/>
      <c r="K35" s="44"/>
      <c r="L35" s="45"/>
      <c r="M35" s="45"/>
      <c r="N35" s="45"/>
      <c r="O35" s="45"/>
      <c r="P35" s="45"/>
      <c r="Q35" s="46"/>
      <c r="R35" s="12"/>
      <c r="S35" s="20"/>
      <c r="T35" s="44"/>
      <c r="U35" s="45"/>
      <c r="V35" s="45"/>
      <c r="W35" s="45"/>
      <c r="X35" s="45"/>
      <c r="Y35" s="45"/>
      <c r="Z35" s="46"/>
      <c r="AA35" s="12"/>
      <c r="AB35" s="18"/>
      <c r="AC35" s="44"/>
      <c r="AD35" s="45"/>
      <c r="AE35" s="45"/>
      <c r="AF35" s="45"/>
      <c r="AG35" s="45"/>
      <c r="AH35" s="45"/>
      <c r="AI35" s="46"/>
      <c r="AJ35" s="12"/>
      <c r="AK35" s="18"/>
      <c r="AL35" s="44"/>
      <c r="AM35" s="45"/>
      <c r="AN35" s="45"/>
      <c r="AO35" s="45"/>
      <c r="AP35" s="45"/>
      <c r="AQ35" s="45"/>
      <c r="AR35" s="46"/>
      <c r="AS35" s="12"/>
      <c r="AT35" s="20"/>
      <c r="AU35" s="44"/>
      <c r="AV35" s="45"/>
      <c r="AW35" s="45"/>
      <c r="AX35" s="45"/>
      <c r="AY35" s="45"/>
      <c r="AZ35" s="45"/>
      <c r="BA35" s="46"/>
      <c r="BB35" s="12"/>
    </row>
    <row r="36" spans="1:54" ht="15">
      <c r="A36" s="29">
        <v>34</v>
      </c>
      <c r="B36" s="42"/>
      <c r="C36" s="38"/>
      <c r="D36" s="38"/>
      <c r="E36" s="38"/>
      <c r="F36" s="38"/>
      <c r="G36" s="38"/>
      <c r="H36" s="39"/>
      <c r="I36" s="12"/>
      <c r="J36" s="20"/>
      <c r="K36" s="44"/>
      <c r="L36" s="45"/>
      <c r="M36" s="45"/>
      <c r="N36" s="45"/>
      <c r="O36" s="45"/>
      <c r="P36" s="45"/>
      <c r="Q36" s="46"/>
      <c r="R36" s="12"/>
      <c r="S36" s="20"/>
      <c r="T36" s="44"/>
      <c r="U36" s="45"/>
      <c r="V36" s="45"/>
      <c r="W36" s="45"/>
      <c r="X36" s="45"/>
      <c r="Y36" s="45"/>
      <c r="Z36" s="46"/>
      <c r="AA36" s="12"/>
      <c r="AB36" s="18"/>
      <c r="AC36" s="44"/>
      <c r="AD36" s="45"/>
      <c r="AE36" s="45"/>
      <c r="AF36" s="45"/>
      <c r="AG36" s="45"/>
      <c r="AH36" s="45"/>
      <c r="AI36" s="46"/>
      <c r="AJ36" s="12"/>
      <c r="AK36" s="18"/>
      <c r="AL36" s="44"/>
      <c r="AM36" s="45"/>
      <c r="AN36" s="45"/>
      <c r="AO36" s="45"/>
      <c r="AP36" s="45"/>
      <c r="AQ36" s="45"/>
      <c r="AR36" s="46"/>
      <c r="AS36" s="12"/>
      <c r="AT36" s="20"/>
      <c r="AU36" s="44"/>
      <c r="AV36" s="45"/>
      <c r="AW36" s="45"/>
      <c r="AX36" s="45"/>
      <c r="AY36" s="45"/>
      <c r="AZ36" s="45"/>
      <c r="BA36" s="46"/>
      <c r="BB36" s="12"/>
    </row>
    <row r="37" spans="1:54" ht="15">
      <c r="A37" s="29">
        <v>35</v>
      </c>
      <c r="B37" s="42"/>
      <c r="C37" s="38"/>
      <c r="D37" s="38"/>
      <c r="E37" s="38"/>
      <c r="F37" s="38"/>
      <c r="G37" s="38"/>
      <c r="H37" s="39"/>
      <c r="I37" s="12"/>
      <c r="J37" s="20"/>
      <c r="K37" s="44"/>
      <c r="L37" s="45"/>
      <c r="M37" s="45"/>
      <c r="N37" s="45"/>
      <c r="O37" s="45"/>
      <c r="P37" s="45"/>
      <c r="Q37" s="46"/>
      <c r="R37" s="12"/>
      <c r="S37" s="20"/>
      <c r="T37" s="44"/>
      <c r="U37" s="45"/>
      <c r="V37" s="45"/>
      <c r="W37" s="45"/>
      <c r="X37" s="45"/>
      <c r="Y37" s="45"/>
      <c r="Z37" s="46"/>
      <c r="AA37" s="12"/>
      <c r="AB37" s="18"/>
      <c r="AC37" s="44"/>
      <c r="AD37" s="45"/>
      <c r="AE37" s="45"/>
      <c r="AF37" s="45"/>
      <c r="AG37" s="45"/>
      <c r="AH37" s="45"/>
      <c r="AI37" s="46"/>
      <c r="AJ37" s="12"/>
      <c r="AK37" s="18"/>
      <c r="AL37" s="44"/>
      <c r="AM37" s="45"/>
      <c r="AN37" s="45"/>
      <c r="AO37" s="45"/>
      <c r="AP37" s="45"/>
      <c r="AQ37" s="45"/>
      <c r="AR37" s="46"/>
      <c r="AS37" s="12"/>
      <c r="AT37" s="20"/>
      <c r="AU37" s="44"/>
      <c r="AV37" s="45"/>
      <c r="AW37" s="45"/>
      <c r="AX37" s="45"/>
      <c r="AY37" s="45"/>
      <c r="AZ37" s="45"/>
      <c r="BA37" s="46"/>
      <c r="BB37" s="12"/>
    </row>
    <row r="38" spans="1:54" ht="15">
      <c r="A38" s="29">
        <v>36</v>
      </c>
      <c r="B38" s="42"/>
      <c r="C38" s="38"/>
      <c r="D38" s="38"/>
      <c r="E38" s="38"/>
      <c r="F38" s="38"/>
      <c r="G38" s="38"/>
      <c r="H38" s="39"/>
      <c r="I38" s="12"/>
      <c r="J38" s="20"/>
      <c r="K38" s="44"/>
      <c r="L38" s="45"/>
      <c r="M38" s="45"/>
      <c r="N38" s="45"/>
      <c r="O38" s="45"/>
      <c r="P38" s="45"/>
      <c r="Q38" s="46"/>
      <c r="R38" s="12"/>
      <c r="S38" s="20"/>
      <c r="T38" s="44"/>
      <c r="U38" s="45"/>
      <c r="V38" s="45"/>
      <c r="W38" s="45"/>
      <c r="X38" s="45"/>
      <c r="Y38" s="45"/>
      <c r="Z38" s="46"/>
      <c r="AA38" s="12"/>
      <c r="AB38" s="18"/>
      <c r="AC38" s="44"/>
      <c r="AD38" s="45"/>
      <c r="AE38" s="45"/>
      <c r="AF38" s="45"/>
      <c r="AG38" s="45"/>
      <c r="AH38" s="45"/>
      <c r="AI38" s="46"/>
      <c r="AJ38" s="12"/>
      <c r="AK38" s="18"/>
      <c r="AL38" s="44"/>
      <c r="AM38" s="45"/>
      <c r="AN38" s="45"/>
      <c r="AO38" s="45"/>
      <c r="AP38" s="45"/>
      <c r="AQ38" s="45"/>
      <c r="AR38" s="46"/>
      <c r="AS38" s="12"/>
      <c r="AT38" s="20"/>
      <c r="AU38" s="44"/>
      <c r="AV38" s="45"/>
      <c r="AW38" s="45"/>
      <c r="AX38" s="45"/>
      <c r="AY38" s="45"/>
      <c r="AZ38" s="45"/>
      <c r="BA38" s="46"/>
      <c r="BB38" s="12"/>
    </row>
    <row r="39" spans="1:54" ht="15">
      <c r="A39" s="29">
        <v>37</v>
      </c>
      <c r="B39" s="42"/>
      <c r="C39" s="38"/>
      <c r="D39" s="38"/>
      <c r="E39" s="38"/>
      <c r="F39" s="38"/>
      <c r="G39" s="38"/>
      <c r="H39" s="39"/>
      <c r="I39" s="12"/>
      <c r="J39" s="20"/>
      <c r="K39" s="44"/>
      <c r="L39" s="45"/>
      <c r="M39" s="45"/>
      <c r="N39" s="45"/>
      <c r="O39" s="45"/>
      <c r="P39" s="45"/>
      <c r="Q39" s="46"/>
      <c r="R39" s="12"/>
      <c r="S39" s="20"/>
      <c r="T39" s="44"/>
      <c r="U39" s="45"/>
      <c r="V39" s="45"/>
      <c r="W39" s="45"/>
      <c r="X39" s="45"/>
      <c r="Y39" s="45"/>
      <c r="Z39" s="46"/>
      <c r="AA39" s="12"/>
      <c r="AB39" s="18"/>
      <c r="AC39" s="44"/>
      <c r="AD39" s="45"/>
      <c r="AE39" s="45"/>
      <c r="AF39" s="45"/>
      <c r="AG39" s="45"/>
      <c r="AH39" s="45"/>
      <c r="AI39" s="46"/>
      <c r="AJ39" s="12"/>
      <c r="AK39" s="18"/>
      <c r="AL39" s="44"/>
      <c r="AM39" s="45"/>
      <c r="AN39" s="45"/>
      <c r="AO39" s="45"/>
      <c r="AP39" s="45"/>
      <c r="AQ39" s="45"/>
      <c r="AR39" s="46"/>
      <c r="AS39" s="12"/>
      <c r="AT39" s="20"/>
      <c r="AU39" s="44"/>
      <c r="AV39" s="45"/>
      <c r="AW39" s="45"/>
      <c r="AX39" s="45"/>
      <c r="AY39" s="45"/>
      <c r="AZ39" s="45"/>
      <c r="BA39" s="46"/>
      <c r="BB39" s="12"/>
    </row>
    <row r="40" spans="1:54" ht="15">
      <c r="A40" s="29">
        <v>38</v>
      </c>
      <c r="B40" s="42"/>
      <c r="C40" s="38"/>
      <c r="D40" s="38"/>
      <c r="E40" s="38"/>
      <c r="F40" s="38"/>
      <c r="G40" s="38"/>
      <c r="H40" s="39"/>
      <c r="I40" s="12"/>
      <c r="J40" s="20"/>
      <c r="K40" s="44"/>
      <c r="L40" s="45"/>
      <c r="M40" s="45"/>
      <c r="N40" s="45"/>
      <c r="O40" s="45"/>
      <c r="P40" s="45"/>
      <c r="Q40" s="46"/>
      <c r="R40" s="12"/>
      <c r="S40" s="20"/>
      <c r="T40" s="44"/>
      <c r="U40" s="45"/>
      <c r="V40" s="45"/>
      <c r="W40" s="45"/>
      <c r="X40" s="45"/>
      <c r="Y40" s="45"/>
      <c r="Z40" s="46"/>
      <c r="AA40" s="12"/>
      <c r="AB40" s="18"/>
      <c r="AC40" s="44"/>
      <c r="AD40" s="45"/>
      <c r="AE40" s="45"/>
      <c r="AF40" s="45"/>
      <c r="AG40" s="45"/>
      <c r="AH40" s="45"/>
      <c r="AI40" s="46"/>
      <c r="AJ40" s="12"/>
      <c r="AK40" s="18"/>
      <c r="AL40" s="44"/>
      <c r="AM40" s="45"/>
      <c r="AN40" s="45"/>
      <c r="AO40" s="45"/>
      <c r="AP40" s="45"/>
      <c r="AQ40" s="45"/>
      <c r="AR40" s="46"/>
      <c r="AS40" s="12"/>
      <c r="AT40" s="20"/>
      <c r="AU40" s="44"/>
      <c r="AV40" s="45"/>
      <c r="AW40" s="45"/>
      <c r="AX40" s="45"/>
      <c r="AY40" s="45"/>
      <c r="AZ40" s="45"/>
      <c r="BA40" s="46"/>
      <c r="BB40" s="12"/>
    </row>
    <row r="41" spans="1:54" ht="15">
      <c r="A41" s="29">
        <v>39</v>
      </c>
      <c r="B41" s="42"/>
      <c r="C41" s="38"/>
      <c r="D41" s="38"/>
      <c r="E41" s="38"/>
      <c r="F41" s="38"/>
      <c r="G41" s="38"/>
      <c r="H41" s="39"/>
      <c r="I41" s="12"/>
      <c r="J41" s="20"/>
      <c r="K41" s="44"/>
      <c r="L41" s="45"/>
      <c r="M41" s="45"/>
      <c r="N41" s="45"/>
      <c r="O41" s="45"/>
      <c r="P41" s="45"/>
      <c r="Q41" s="46"/>
      <c r="R41" s="12"/>
      <c r="S41" s="20"/>
      <c r="T41" s="44"/>
      <c r="U41" s="45"/>
      <c r="V41" s="45"/>
      <c r="W41" s="45"/>
      <c r="X41" s="45"/>
      <c r="Y41" s="45"/>
      <c r="Z41" s="46"/>
      <c r="AA41" s="12"/>
      <c r="AB41" s="18"/>
      <c r="AC41" s="44"/>
      <c r="AD41" s="45"/>
      <c r="AE41" s="45"/>
      <c r="AF41" s="45"/>
      <c r="AG41" s="45"/>
      <c r="AH41" s="45"/>
      <c r="AI41" s="46"/>
      <c r="AJ41" s="12"/>
      <c r="AK41" s="18"/>
      <c r="AL41" s="44"/>
      <c r="AM41" s="45"/>
      <c r="AN41" s="45"/>
      <c r="AO41" s="45"/>
      <c r="AP41" s="45"/>
      <c r="AQ41" s="45"/>
      <c r="AR41" s="46"/>
      <c r="AS41" s="12"/>
      <c r="AT41" s="20"/>
      <c r="AU41" s="44"/>
      <c r="AV41" s="45"/>
      <c r="AW41" s="45"/>
      <c r="AX41" s="45"/>
      <c r="AY41" s="45"/>
      <c r="AZ41" s="45"/>
      <c r="BA41" s="46"/>
      <c r="BB41" s="12"/>
    </row>
    <row r="42" spans="1:54" ht="15">
      <c r="A42" s="29">
        <v>40</v>
      </c>
      <c r="B42" s="42"/>
      <c r="C42" s="38"/>
      <c r="D42" s="38"/>
      <c r="E42" s="38"/>
      <c r="F42" s="38"/>
      <c r="G42" s="38"/>
      <c r="H42" s="39"/>
      <c r="I42" s="12"/>
      <c r="J42" s="20"/>
      <c r="K42" s="44"/>
      <c r="L42" s="45"/>
      <c r="M42" s="45"/>
      <c r="N42" s="45"/>
      <c r="O42" s="45"/>
      <c r="P42" s="45"/>
      <c r="Q42" s="46"/>
      <c r="R42" s="12"/>
      <c r="S42" s="20"/>
      <c r="T42" s="44"/>
      <c r="U42" s="45"/>
      <c r="V42" s="45"/>
      <c r="W42" s="45"/>
      <c r="X42" s="45"/>
      <c r="Y42" s="45"/>
      <c r="Z42" s="46"/>
      <c r="AA42" s="12"/>
      <c r="AB42" s="18"/>
      <c r="AC42" s="44"/>
      <c r="AD42" s="45"/>
      <c r="AE42" s="45"/>
      <c r="AF42" s="45"/>
      <c r="AG42" s="45"/>
      <c r="AH42" s="45"/>
      <c r="AI42" s="46"/>
      <c r="AJ42" s="12"/>
      <c r="AK42" s="18"/>
      <c r="AL42" s="44"/>
      <c r="AM42" s="45"/>
      <c r="AN42" s="45"/>
      <c r="AO42" s="45"/>
      <c r="AP42" s="45"/>
      <c r="AQ42" s="45"/>
      <c r="AR42" s="46"/>
      <c r="AS42" s="12"/>
      <c r="AT42" s="20"/>
      <c r="AU42" s="44"/>
      <c r="AV42" s="45"/>
      <c r="AW42" s="45"/>
      <c r="AX42" s="45"/>
      <c r="AY42" s="45"/>
      <c r="AZ42" s="45"/>
      <c r="BA42" s="46"/>
      <c r="BB42" s="12"/>
    </row>
    <row r="43" spans="1:54" ht="15">
      <c r="A43" s="29">
        <v>41</v>
      </c>
      <c r="B43" s="42"/>
      <c r="C43" s="38"/>
      <c r="D43" s="38"/>
      <c r="E43" s="38"/>
      <c r="F43" s="38"/>
      <c r="G43" s="38"/>
      <c r="H43" s="39"/>
      <c r="I43" s="12"/>
      <c r="J43" s="20"/>
      <c r="K43" s="44"/>
      <c r="L43" s="45"/>
      <c r="M43" s="45"/>
      <c r="N43" s="45"/>
      <c r="O43" s="45"/>
      <c r="P43" s="45"/>
      <c r="Q43" s="46"/>
      <c r="R43" s="12"/>
      <c r="S43" s="20"/>
      <c r="T43" s="44"/>
      <c r="U43" s="45"/>
      <c r="V43" s="45"/>
      <c r="W43" s="45"/>
      <c r="X43" s="45"/>
      <c r="Y43" s="45"/>
      <c r="Z43" s="46"/>
      <c r="AA43" s="12"/>
      <c r="AB43" s="18"/>
      <c r="AC43" s="44"/>
      <c r="AD43" s="45"/>
      <c r="AE43" s="45"/>
      <c r="AF43" s="45"/>
      <c r="AG43" s="45"/>
      <c r="AH43" s="45"/>
      <c r="AI43" s="46"/>
      <c r="AJ43" s="12"/>
      <c r="AK43" s="18"/>
      <c r="AL43" s="44"/>
      <c r="AM43" s="45"/>
      <c r="AN43" s="45"/>
      <c r="AO43" s="45"/>
      <c r="AP43" s="45"/>
      <c r="AQ43" s="45"/>
      <c r="AR43" s="46"/>
      <c r="AS43" s="12"/>
      <c r="AT43" s="20"/>
      <c r="AU43" s="44"/>
      <c r="AV43" s="45"/>
      <c r="AW43" s="45"/>
      <c r="AX43" s="45"/>
      <c r="AY43" s="45"/>
      <c r="AZ43" s="45"/>
      <c r="BA43" s="46"/>
      <c r="BB43" s="12"/>
    </row>
    <row r="44" spans="1:54" ht="15">
      <c r="A44" s="29">
        <v>42</v>
      </c>
      <c r="B44" s="42"/>
      <c r="C44" s="38"/>
      <c r="D44" s="38"/>
      <c r="E44" s="38"/>
      <c r="F44" s="38"/>
      <c r="G44" s="38"/>
      <c r="H44" s="39"/>
      <c r="I44" s="12"/>
      <c r="J44" s="20"/>
      <c r="K44" s="44"/>
      <c r="L44" s="45"/>
      <c r="M44" s="45"/>
      <c r="N44" s="45"/>
      <c r="O44" s="45"/>
      <c r="P44" s="45"/>
      <c r="Q44" s="46"/>
      <c r="R44" s="12"/>
      <c r="S44" s="20"/>
      <c r="T44" s="44"/>
      <c r="U44" s="45"/>
      <c r="V44" s="45"/>
      <c r="W44" s="45"/>
      <c r="X44" s="45"/>
      <c r="Y44" s="45"/>
      <c r="Z44" s="46"/>
      <c r="AA44" s="12"/>
      <c r="AB44" s="18"/>
      <c r="AC44" s="44"/>
      <c r="AD44" s="45"/>
      <c r="AE44" s="45"/>
      <c r="AF44" s="45"/>
      <c r="AG44" s="45"/>
      <c r="AH44" s="45"/>
      <c r="AI44" s="46"/>
      <c r="AJ44" s="12"/>
      <c r="AK44" s="18"/>
      <c r="AL44" s="44"/>
      <c r="AM44" s="45"/>
      <c r="AN44" s="45"/>
      <c r="AO44" s="45"/>
      <c r="AP44" s="45"/>
      <c r="AQ44" s="45"/>
      <c r="AR44" s="46"/>
      <c r="AS44" s="12"/>
      <c r="AT44" s="20"/>
      <c r="AU44" s="44"/>
      <c r="AV44" s="45"/>
      <c r="AW44" s="45"/>
      <c r="AX44" s="45"/>
      <c r="AY44" s="45"/>
      <c r="AZ44" s="45"/>
      <c r="BA44" s="46"/>
      <c r="BB44" s="12"/>
    </row>
    <row r="45" spans="1:54" ht="15">
      <c r="A45" s="29">
        <v>43</v>
      </c>
      <c r="B45" s="42"/>
      <c r="C45" s="38"/>
      <c r="D45" s="38"/>
      <c r="E45" s="38"/>
      <c r="F45" s="38"/>
      <c r="G45" s="38"/>
      <c r="H45" s="39"/>
      <c r="I45" s="12"/>
      <c r="J45" s="20"/>
      <c r="K45" s="44"/>
      <c r="L45" s="45"/>
      <c r="M45" s="45"/>
      <c r="N45" s="45"/>
      <c r="O45" s="45"/>
      <c r="P45" s="45"/>
      <c r="Q45" s="46"/>
      <c r="R45" s="12"/>
      <c r="S45" s="20"/>
      <c r="T45" s="44"/>
      <c r="U45" s="45"/>
      <c r="V45" s="45"/>
      <c r="W45" s="45"/>
      <c r="X45" s="45"/>
      <c r="Y45" s="45"/>
      <c r="Z45" s="46"/>
      <c r="AA45" s="12"/>
      <c r="AB45" s="18"/>
      <c r="AC45" s="44"/>
      <c r="AD45" s="45"/>
      <c r="AE45" s="45"/>
      <c r="AF45" s="45"/>
      <c r="AG45" s="45"/>
      <c r="AH45" s="45"/>
      <c r="AI45" s="46"/>
      <c r="AJ45" s="12"/>
      <c r="AK45" s="18"/>
      <c r="AL45" s="44"/>
      <c r="AM45" s="45"/>
      <c r="AN45" s="45"/>
      <c r="AO45" s="45"/>
      <c r="AP45" s="45"/>
      <c r="AQ45" s="45"/>
      <c r="AR45" s="46"/>
      <c r="AS45" s="12"/>
      <c r="AT45" s="20"/>
      <c r="AU45" s="44"/>
      <c r="AV45" s="45"/>
      <c r="AW45" s="45"/>
      <c r="AX45" s="45"/>
      <c r="AY45" s="45"/>
      <c r="AZ45" s="45"/>
      <c r="BA45" s="46"/>
      <c r="BB45" s="12"/>
    </row>
    <row r="46" spans="1:54" ht="15">
      <c r="A46" s="29">
        <v>44</v>
      </c>
      <c r="B46" s="42"/>
      <c r="C46" s="38"/>
      <c r="D46" s="38"/>
      <c r="E46" s="38"/>
      <c r="F46" s="38"/>
      <c r="G46" s="38"/>
      <c r="H46" s="39"/>
      <c r="I46" s="12"/>
      <c r="J46" s="20"/>
      <c r="K46" s="44"/>
      <c r="L46" s="45"/>
      <c r="M46" s="45"/>
      <c r="N46" s="45"/>
      <c r="O46" s="45"/>
      <c r="P46" s="45"/>
      <c r="Q46" s="46"/>
      <c r="R46" s="12"/>
      <c r="S46" s="20"/>
      <c r="T46" s="44"/>
      <c r="U46" s="45"/>
      <c r="V46" s="45"/>
      <c r="W46" s="45"/>
      <c r="X46" s="45"/>
      <c r="Y46" s="45"/>
      <c r="Z46" s="46"/>
      <c r="AA46" s="12"/>
      <c r="AB46" s="18"/>
      <c r="AC46" s="44"/>
      <c r="AD46" s="45"/>
      <c r="AE46" s="45"/>
      <c r="AF46" s="45"/>
      <c r="AG46" s="45"/>
      <c r="AH46" s="45"/>
      <c r="AI46" s="46"/>
      <c r="AJ46" s="12"/>
      <c r="AK46" s="18"/>
      <c r="AL46" s="44"/>
      <c r="AM46" s="45"/>
      <c r="AN46" s="45"/>
      <c r="AO46" s="45"/>
      <c r="AP46" s="45"/>
      <c r="AQ46" s="45"/>
      <c r="AR46" s="46"/>
      <c r="AS46" s="12"/>
      <c r="AT46" s="20"/>
      <c r="AU46" s="44"/>
      <c r="AV46" s="45"/>
      <c r="AW46" s="45"/>
      <c r="AX46" s="45"/>
      <c r="AY46" s="45"/>
      <c r="AZ46" s="45"/>
      <c r="BA46" s="46"/>
      <c r="BB46" s="12"/>
    </row>
    <row r="47" spans="1:54" ht="15">
      <c r="A47" s="29">
        <v>45</v>
      </c>
      <c r="B47" s="42"/>
      <c r="C47" s="38"/>
      <c r="D47" s="38"/>
      <c r="E47" s="38"/>
      <c r="F47" s="38"/>
      <c r="G47" s="38"/>
      <c r="H47" s="39"/>
      <c r="I47" s="12"/>
      <c r="J47" s="20"/>
      <c r="K47" s="44"/>
      <c r="L47" s="45"/>
      <c r="M47" s="45"/>
      <c r="N47" s="45"/>
      <c r="O47" s="45"/>
      <c r="P47" s="45"/>
      <c r="Q47" s="46"/>
      <c r="R47" s="12"/>
      <c r="S47" s="20"/>
      <c r="T47" s="44"/>
      <c r="U47" s="45"/>
      <c r="V47" s="45"/>
      <c r="W47" s="45"/>
      <c r="X47" s="45"/>
      <c r="Y47" s="45"/>
      <c r="Z47" s="46"/>
      <c r="AA47" s="12"/>
      <c r="AB47" s="18"/>
      <c r="AC47" s="44"/>
      <c r="AD47" s="45"/>
      <c r="AE47" s="45"/>
      <c r="AF47" s="45"/>
      <c r="AG47" s="45"/>
      <c r="AH47" s="45"/>
      <c r="AI47" s="46"/>
      <c r="AJ47" s="12"/>
      <c r="AK47" s="18"/>
      <c r="AL47" s="44"/>
      <c r="AM47" s="45"/>
      <c r="AN47" s="45"/>
      <c r="AO47" s="45"/>
      <c r="AP47" s="45"/>
      <c r="AQ47" s="45"/>
      <c r="AR47" s="46"/>
      <c r="AS47" s="12"/>
      <c r="AT47" s="20"/>
      <c r="AU47" s="44"/>
      <c r="AV47" s="45"/>
      <c r="AW47" s="45"/>
      <c r="AX47" s="45"/>
      <c r="AY47" s="45"/>
      <c r="AZ47" s="45"/>
      <c r="BA47" s="46"/>
      <c r="BB47" s="12"/>
    </row>
    <row r="48" spans="1:54" ht="15">
      <c r="A48" s="29">
        <v>46</v>
      </c>
      <c r="B48" s="42"/>
      <c r="C48" s="38"/>
      <c r="D48" s="38"/>
      <c r="E48" s="38"/>
      <c r="F48" s="38"/>
      <c r="G48" s="38"/>
      <c r="H48" s="39"/>
      <c r="I48" s="12"/>
      <c r="J48" s="20"/>
      <c r="K48" s="44"/>
      <c r="L48" s="45"/>
      <c r="M48" s="45"/>
      <c r="N48" s="45"/>
      <c r="O48" s="45"/>
      <c r="P48" s="45"/>
      <c r="Q48" s="46"/>
      <c r="R48" s="12"/>
      <c r="S48" s="20"/>
      <c r="T48" s="44"/>
      <c r="U48" s="45"/>
      <c r="V48" s="45"/>
      <c r="W48" s="45"/>
      <c r="X48" s="45"/>
      <c r="Y48" s="45"/>
      <c r="Z48" s="46"/>
      <c r="AA48" s="12"/>
      <c r="AB48" s="18"/>
      <c r="AC48" s="44"/>
      <c r="AD48" s="45"/>
      <c r="AE48" s="45"/>
      <c r="AF48" s="45"/>
      <c r="AG48" s="45"/>
      <c r="AH48" s="45"/>
      <c r="AI48" s="46"/>
      <c r="AJ48" s="12"/>
      <c r="AK48" s="18"/>
      <c r="AL48" s="44"/>
      <c r="AM48" s="45"/>
      <c r="AN48" s="45"/>
      <c r="AO48" s="45"/>
      <c r="AP48" s="45"/>
      <c r="AQ48" s="45"/>
      <c r="AR48" s="46"/>
      <c r="AS48" s="12"/>
      <c r="AT48" s="20"/>
      <c r="AU48" s="44"/>
      <c r="AV48" s="45"/>
      <c r="AW48" s="45"/>
      <c r="AX48" s="45"/>
      <c r="AY48" s="45"/>
      <c r="AZ48" s="45"/>
      <c r="BA48" s="46"/>
      <c r="BB48" s="12"/>
    </row>
    <row r="49" spans="1:54" ht="15">
      <c r="A49" s="29">
        <v>47</v>
      </c>
      <c r="B49" s="42"/>
      <c r="C49" s="38"/>
      <c r="D49" s="38"/>
      <c r="E49" s="38"/>
      <c r="F49" s="38"/>
      <c r="G49" s="38"/>
      <c r="H49" s="39"/>
      <c r="I49" s="12"/>
      <c r="J49" s="20"/>
      <c r="K49" s="44"/>
      <c r="L49" s="45"/>
      <c r="M49" s="45"/>
      <c r="N49" s="45"/>
      <c r="O49" s="45"/>
      <c r="P49" s="45"/>
      <c r="Q49" s="46"/>
      <c r="R49" s="12"/>
      <c r="S49" s="20"/>
      <c r="T49" s="44"/>
      <c r="U49" s="45"/>
      <c r="V49" s="45"/>
      <c r="W49" s="45"/>
      <c r="X49" s="45"/>
      <c r="Y49" s="45"/>
      <c r="Z49" s="46"/>
      <c r="AA49" s="12"/>
      <c r="AB49" s="18"/>
      <c r="AC49" s="44"/>
      <c r="AD49" s="45"/>
      <c r="AE49" s="45"/>
      <c r="AF49" s="45"/>
      <c r="AG49" s="45"/>
      <c r="AH49" s="45"/>
      <c r="AI49" s="46"/>
      <c r="AJ49" s="12"/>
      <c r="AK49" s="18"/>
      <c r="AL49" s="44"/>
      <c r="AM49" s="45"/>
      <c r="AN49" s="45"/>
      <c r="AO49" s="45"/>
      <c r="AP49" s="45"/>
      <c r="AQ49" s="45"/>
      <c r="AR49" s="46"/>
      <c r="AS49" s="12"/>
      <c r="AT49" s="20"/>
      <c r="AU49" s="44"/>
      <c r="AV49" s="45"/>
      <c r="AW49" s="45"/>
      <c r="AX49" s="45"/>
      <c r="AY49" s="45"/>
      <c r="AZ49" s="45"/>
      <c r="BA49" s="46"/>
      <c r="BB49" s="12"/>
    </row>
    <row r="50" spans="1:54" ht="15">
      <c r="A50" s="29">
        <v>48</v>
      </c>
      <c r="B50" s="42"/>
      <c r="C50" s="38"/>
      <c r="D50" s="38"/>
      <c r="E50" s="38"/>
      <c r="F50" s="38"/>
      <c r="G50" s="38"/>
      <c r="H50" s="39"/>
      <c r="I50" s="12"/>
      <c r="J50" s="20"/>
      <c r="K50" s="44"/>
      <c r="L50" s="45"/>
      <c r="M50" s="45"/>
      <c r="N50" s="45"/>
      <c r="O50" s="45"/>
      <c r="P50" s="45"/>
      <c r="Q50" s="46"/>
      <c r="R50" s="12"/>
      <c r="S50" s="20"/>
      <c r="T50" s="44"/>
      <c r="U50" s="45"/>
      <c r="V50" s="45"/>
      <c r="W50" s="45"/>
      <c r="X50" s="45"/>
      <c r="Y50" s="45"/>
      <c r="Z50" s="46"/>
      <c r="AA50" s="12"/>
      <c r="AB50" s="18"/>
      <c r="AC50" s="44"/>
      <c r="AD50" s="45"/>
      <c r="AE50" s="45"/>
      <c r="AF50" s="45"/>
      <c r="AG50" s="45"/>
      <c r="AH50" s="45"/>
      <c r="AI50" s="46"/>
      <c r="AJ50" s="12"/>
      <c r="AK50" s="18"/>
      <c r="AL50" s="44"/>
      <c r="AM50" s="45"/>
      <c r="AN50" s="45"/>
      <c r="AO50" s="45"/>
      <c r="AP50" s="45"/>
      <c r="AQ50" s="45"/>
      <c r="AR50" s="46"/>
      <c r="AS50" s="12"/>
      <c r="AT50" s="20"/>
      <c r="AU50" s="44"/>
      <c r="AV50" s="45"/>
      <c r="AW50" s="45"/>
      <c r="AX50" s="45"/>
      <c r="AY50" s="45"/>
      <c r="AZ50" s="45"/>
      <c r="BA50" s="46"/>
      <c r="BB50" s="12"/>
    </row>
    <row r="51" spans="1:54" ht="15">
      <c r="A51" s="29">
        <v>49</v>
      </c>
      <c r="B51" s="42"/>
      <c r="C51" s="38"/>
      <c r="D51" s="38"/>
      <c r="E51" s="38"/>
      <c r="F51" s="38"/>
      <c r="G51" s="38"/>
      <c r="H51" s="39"/>
      <c r="I51" s="18"/>
      <c r="J51" s="20"/>
      <c r="K51" s="44"/>
      <c r="L51" s="45"/>
      <c r="M51" s="45"/>
      <c r="N51" s="45"/>
      <c r="O51" s="45"/>
      <c r="P51" s="45"/>
      <c r="Q51" s="46"/>
      <c r="R51" s="18"/>
      <c r="S51" s="20"/>
      <c r="T51" s="44"/>
      <c r="U51" s="45"/>
      <c r="V51" s="45"/>
      <c r="W51" s="45"/>
      <c r="X51" s="45"/>
      <c r="Y51" s="45"/>
      <c r="Z51" s="46"/>
      <c r="AA51" s="18"/>
      <c r="AB51" s="18"/>
      <c r="AC51" s="44"/>
      <c r="AD51" s="45"/>
      <c r="AE51" s="45"/>
      <c r="AF51" s="45"/>
      <c r="AG51" s="45"/>
      <c r="AH51" s="45"/>
      <c r="AI51" s="46"/>
      <c r="AJ51" s="18"/>
      <c r="AK51" s="18"/>
      <c r="AL51" s="44"/>
      <c r="AM51" s="45"/>
      <c r="AN51" s="45"/>
      <c r="AO51" s="45"/>
      <c r="AP51" s="45"/>
      <c r="AQ51" s="45"/>
      <c r="AR51" s="46"/>
      <c r="AS51" s="18"/>
      <c r="AT51" s="20"/>
      <c r="AU51" s="44"/>
      <c r="AV51" s="45"/>
      <c r="AW51" s="45"/>
      <c r="AX51" s="45"/>
      <c r="AY51" s="45"/>
      <c r="AZ51" s="45"/>
      <c r="BA51" s="46"/>
      <c r="BB51" s="18"/>
    </row>
    <row r="52" spans="1:54" ht="15.75" thickBot="1">
      <c r="A52" s="29">
        <v>50</v>
      </c>
      <c r="B52" s="43"/>
      <c r="C52" s="40"/>
      <c r="D52" s="40"/>
      <c r="E52" s="40"/>
      <c r="F52" s="40"/>
      <c r="G52" s="40"/>
      <c r="H52" s="41"/>
      <c r="I52" s="32" t="s">
        <v>17</v>
      </c>
      <c r="J52" s="20"/>
      <c r="K52" s="47"/>
      <c r="L52" s="48"/>
      <c r="M52" s="48"/>
      <c r="N52" s="48"/>
      <c r="O52" s="48"/>
      <c r="P52" s="48"/>
      <c r="Q52" s="49"/>
      <c r="R52" s="32" t="s">
        <v>17</v>
      </c>
      <c r="S52" s="20"/>
      <c r="T52" s="47"/>
      <c r="U52" s="48"/>
      <c r="V52" s="48"/>
      <c r="W52" s="48"/>
      <c r="X52" s="48"/>
      <c r="Y52" s="48"/>
      <c r="Z52" s="49"/>
      <c r="AA52" s="32" t="s">
        <v>17</v>
      </c>
      <c r="AB52" s="18"/>
      <c r="AC52" s="47"/>
      <c r="AD52" s="48"/>
      <c r="AE52" s="48"/>
      <c r="AF52" s="48"/>
      <c r="AG52" s="48"/>
      <c r="AH52" s="48"/>
      <c r="AI52" s="49"/>
      <c r="AJ52" s="32" t="s">
        <v>17</v>
      </c>
      <c r="AK52" s="18"/>
      <c r="AL52" s="47"/>
      <c r="AM52" s="48"/>
      <c r="AN52" s="48"/>
      <c r="AO52" s="48"/>
      <c r="AP52" s="48"/>
      <c r="AQ52" s="48"/>
      <c r="AR52" s="49"/>
      <c r="AS52" s="32" t="s">
        <v>17</v>
      </c>
      <c r="AT52" s="20"/>
      <c r="AU52" s="47"/>
      <c r="AV52" s="48"/>
      <c r="AW52" s="48"/>
      <c r="AX52" s="48"/>
      <c r="AY52" s="48"/>
      <c r="AZ52" s="48"/>
      <c r="BA52" s="49"/>
      <c r="BB52" s="32" t="s">
        <v>17</v>
      </c>
    </row>
    <row r="53" spans="1:54" s="1" customFormat="1" ht="18" thickBot="1">
      <c r="A53" s="6" t="s">
        <v>19</v>
      </c>
      <c r="B53" s="7">
        <f aca="true" t="shared" si="0" ref="B53:H53">SUM(B3:B52)</f>
        <v>0</v>
      </c>
      <c r="C53" s="8">
        <f t="shared" si="0"/>
        <v>0</v>
      </c>
      <c r="D53" s="8">
        <f t="shared" si="0"/>
        <v>0</v>
      </c>
      <c r="E53" s="8">
        <f t="shared" si="0"/>
        <v>0</v>
      </c>
      <c r="F53" s="8">
        <f t="shared" si="0"/>
        <v>0</v>
      </c>
      <c r="G53" s="8">
        <f t="shared" si="0"/>
        <v>0</v>
      </c>
      <c r="H53" s="9">
        <f t="shared" si="0"/>
        <v>0</v>
      </c>
      <c r="I53" s="3">
        <f>SUM(B53:H53)</f>
        <v>0</v>
      </c>
      <c r="J53" s="19"/>
      <c r="K53" s="26">
        <f aca="true" t="shared" si="1" ref="K53:Q53">SUM(K3:K52)</f>
        <v>0</v>
      </c>
      <c r="L53" s="8">
        <f t="shared" si="1"/>
        <v>0</v>
      </c>
      <c r="M53" s="8">
        <f t="shared" si="1"/>
        <v>0</v>
      </c>
      <c r="N53" s="8">
        <f t="shared" si="1"/>
        <v>0</v>
      </c>
      <c r="O53" s="8">
        <f t="shared" si="1"/>
        <v>0</v>
      </c>
      <c r="P53" s="8">
        <f t="shared" si="1"/>
        <v>0</v>
      </c>
      <c r="Q53" s="9">
        <f t="shared" si="1"/>
        <v>0</v>
      </c>
      <c r="R53" s="3">
        <f>SUM(K53:Q53)</f>
        <v>0</v>
      </c>
      <c r="S53" s="19"/>
      <c r="T53" s="26">
        <f aca="true" t="shared" si="2" ref="T53:Z53">SUM(T3:T52)</f>
        <v>0</v>
      </c>
      <c r="U53" s="8">
        <f t="shared" si="2"/>
        <v>0</v>
      </c>
      <c r="V53" s="8">
        <f t="shared" si="2"/>
        <v>0</v>
      </c>
      <c r="W53" s="8">
        <f t="shared" si="2"/>
        <v>0</v>
      </c>
      <c r="X53" s="8">
        <f t="shared" si="2"/>
        <v>0</v>
      </c>
      <c r="Y53" s="8">
        <f t="shared" si="2"/>
        <v>0</v>
      </c>
      <c r="Z53" s="9">
        <f t="shared" si="2"/>
        <v>0</v>
      </c>
      <c r="AA53" s="3">
        <f>SUM(T53:Z53)</f>
        <v>0</v>
      </c>
      <c r="AB53" s="23"/>
      <c r="AC53" s="26">
        <f aca="true" t="shared" si="3" ref="AC53:AI53">SUM(AC3:AC52)</f>
        <v>0</v>
      </c>
      <c r="AD53" s="8">
        <f t="shared" si="3"/>
        <v>0</v>
      </c>
      <c r="AE53" s="8">
        <f t="shared" si="3"/>
        <v>0</v>
      </c>
      <c r="AF53" s="8">
        <f t="shared" si="3"/>
        <v>0</v>
      </c>
      <c r="AG53" s="8">
        <f t="shared" si="3"/>
        <v>0</v>
      </c>
      <c r="AH53" s="8">
        <f t="shared" si="3"/>
        <v>0</v>
      </c>
      <c r="AI53" s="9">
        <f t="shared" si="3"/>
        <v>0</v>
      </c>
      <c r="AJ53" s="3">
        <f>SUM(AC53:AI53)</f>
        <v>0</v>
      </c>
      <c r="AK53" s="23"/>
      <c r="AL53" s="26">
        <f aca="true" t="shared" si="4" ref="AL53:AR53">SUM(AL3:AL52)</f>
        <v>0</v>
      </c>
      <c r="AM53" s="8">
        <f t="shared" si="4"/>
        <v>0</v>
      </c>
      <c r="AN53" s="8">
        <f t="shared" si="4"/>
        <v>0</v>
      </c>
      <c r="AO53" s="8">
        <f t="shared" si="4"/>
        <v>0</v>
      </c>
      <c r="AP53" s="8">
        <f t="shared" si="4"/>
        <v>0</v>
      </c>
      <c r="AQ53" s="8">
        <f t="shared" si="4"/>
        <v>0</v>
      </c>
      <c r="AR53" s="9">
        <f t="shared" si="4"/>
        <v>0</v>
      </c>
      <c r="AS53" s="3">
        <f>SUM(AL53:AR53)</f>
        <v>0</v>
      </c>
      <c r="AT53" s="19"/>
      <c r="AU53" s="26">
        <f aca="true" t="shared" si="5" ref="AU53:BA53">SUM(AU3:AU52)</f>
        <v>0</v>
      </c>
      <c r="AV53" s="8">
        <f t="shared" si="5"/>
        <v>0</v>
      </c>
      <c r="AW53" s="8">
        <f t="shared" si="5"/>
        <v>0</v>
      </c>
      <c r="AX53" s="8">
        <f t="shared" si="5"/>
        <v>0</v>
      </c>
      <c r="AY53" s="8">
        <f t="shared" si="5"/>
        <v>0</v>
      </c>
      <c r="AZ53" s="8">
        <f t="shared" si="5"/>
        <v>0</v>
      </c>
      <c r="BA53" s="9">
        <f t="shared" si="5"/>
        <v>0</v>
      </c>
      <c r="BB53" s="3">
        <f>SUM(AU53:BA53)</f>
        <v>0</v>
      </c>
    </row>
  </sheetData>
  <sheetProtection password="C66F" sheet="1"/>
  <mergeCells count="6">
    <mergeCell ref="AU1:BA1"/>
    <mergeCell ref="B1:H1"/>
    <mergeCell ref="K1:Q1"/>
    <mergeCell ref="T1:Z1"/>
    <mergeCell ref="AC1:AI1"/>
    <mergeCell ref="AL1:AR1"/>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70"/>
  <sheetViews>
    <sheetView zoomScalePageLayoutView="0" workbookViewId="0" topLeftCell="A16">
      <selection activeCell="E14" sqref="E14:F14"/>
    </sheetView>
  </sheetViews>
  <sheetFormatPr defaultColWidth="9.140625" defaultRowHeight="15"/>
  <cols>
    <col min="1" max="1" width="26.7109375" style="0" customWidth="1"/>
    <col min="2" max="9" width="14.7109375" style="0" customWidth="1"/>
    <col min="12" max="12" width="14.421875" style="0" bestFit="1" customWidth="1"/>
  </cols>
  <sheetData>
    <row r="1" spans="1:12" ht="18" customHeight="1">
      <c r="A1" s="215" t="s">
        <v>66</v>
      </c>
      <c r="B1" s="216"/>
      <c r="C1" s="216"/>
      <c r="D1" s="216"/>
      <c r="E1" s="216"/>
      <c r="F1" s="216"/>
      <c r="G1" s="216"/>
      <c r="H1" s="216"/>
      <c r="I1" s="217"/>
      <c r="K1" s="14"/>
      <c r="L1" s="15"/>
    </row>
    <row r="2" spans="1:12" ht="18" customHeight="1" thickBot="1">
      <c r="A2" s="218"/>
      <c r="B2" s="219"/>
      <c r="C2" s="219"/>
      <c r="D2" s="219"/>
      <c r="E2" s="219"/>
      <c r="F2" s="219"/>
      <c r="G2" s="219"/>
      <c r="H2" s="219"/>
      <c r="I2" s="220"/>
      <c r="K2" s="14"/>
      <c r="L2" s="17"/>
    </row>
    <row r="3" spans="1:12" ht="18" customHeight="1">
      <c r="A3" s="66"/>
      <c r="B3" s="67"/>
      <c r="C3" s="67"/>
      <c r="D3" s="67"/>
      <c r="E3" s="70"/>
      <c r="F3" s="68" t="s">
        <v>25</v>
      </c>
      <c r="G3" s="69" t="s">
        <v>54</v>
      </c>
      <c r="H3" s="88"/>
      <c r="I3" s="89"/>
      <c r="K3" s="14"/>
      <c r="L3" s="16"/>
    </row>
    <row r="4" spans="1:12" ht="18" customHeight="1">
      <c r="A4" s="66"/>
      <c r="B4" s="71"/>
      <c r="C4" s="67"/>
      <c r="D4" s="67"/>
      <c r="E4" s="70"/>
      <c r="F4" s="72"/>
      <c r="G4" s="100" t="s">
        <v>26</v>
      </c>
      <c r="H4" s="70"/>
      <c r="I4" s="90"/>
      <c r="K4" s="14"/>
      <c r="L4" s="14"/>
    </row>
    <row r="5" spans="1:9" ht="18" customHeight="1" thickBot="1">
      <c r="A5" s="73"/>
      <c r="B5" s="74"/>
      <c r="C5" s="75"/>
      <c r="D5" s="75"/>
      <c r="E5" s="91"/>
      <c r="F5" s="76"/>
      <c r="G5" s="91"/>
      <c r="H5" s="91"/>
      <c r="I5" s="92"/>
    </row>
    <row r="6" spans="1:9" ht="18" customHeight="1">
      <c r="A6" s="71"/>
      <c r="B6" s="71"/>
      <c r="C6" s="67"/>
      <c r="D6" s="67"/>
      <c r="E6" s="70"/>
      <c r="F6" s="67"/>
      <c r="G6" s="67"/>
      <c r="H6" s="70"/>
      <c r="I6" s="70"/>
    </row>
    <row r="7" spans="1:9" ht="15">
      <c r="A7" s="77" t="s">
        <v>68</v>
      </c>
      <c r="B7" s="77"/>
      <c r="C7" s="78"/>
      <c r="D7" s="78"/>
      <c r="E7" s="78"/>
      <c r="F7" s="78"/>
      <c r="G7" s="78"/>
      <c r="H7" s="70"/>
      <c r="I7" s="65"/>
    </row>
    <row r="8" spans="1:9" ht="30" customHeight="1">
      <c r="A8" s="79" t="s">
        <v>50</v>
      </c>
      <c r="B8" s="211" t="s">
        <v>51</v>
      </c>
      <c r="C8" s="211"/>
      <c r="D8" s="211"/>
      <c r="E8" s="211"/>
      <c r="F8" s="211"/>
      <c r="G8" s="211"/>
      <c r="H8" s="211"/>
      <c r="I8" s="211"/>
    </row>
    <row r="9" spans="1:9" ht="30" customHeight="1">
      <c r="A9" s="146" t="s">
        <v>52</v>
      </c>
      <c r="B9" s="212" t="s">
        <v>53</v>
      </c>
      <c r="C9" s="212"/>
      <c r="D9" s="212"/>
      <c r="E9" s="212"/>
      <c r="F9" s="212"/>
      <c r="G9" s="212"/>
      <c r="H9" s="212"/>
      <c r="I9" s="212"/>
    </row>
    <row r="10" spans="1:9" ht="15">
      <c r="A10" s="146"/>
      <c r="B10" s="147"/>
      <c r="C10" s="147"/>
      <c r="D10" s="147"/>
      <c r="E10" s="147"/>
      <c r="F10" s="147"/>
      <c r="G10" s="147"/>
      <c r="H10" s="147"/>
      <c r="I10" s="147"/>
    </row>
    <row r="11" spans="1:9" ht="90" customHeight="1">
      <c r="A11" s="212" t="s">
        <v>69</v>
      </c>
      <c r="B11" s="212"/>
      <c r="C11" s="212"/>
      <c r="D11" s="212"/>
      <c r="E11" s="212"/>
      <c r="F11" s="212"/>
      <c r="G11" s="212"/>
      <c r="H11" s="212"/>
      <c r="I11" s="212"/>
    </row>
    <row r="12" spans="1:9" ht="18" customHeight="1" thickBot="1">
      <c r="A12" s="144"/>
      <c r="B12" s="145"/>
      <c r="C12" s="145"/>
      <c r="D12" s="145"/>
      <c r="E12" s="145"/>
      <c r="F12" s="145"/>
      <c r="G12" s="145"/>
      <c r="H12" s="91"/>
      <c r="I12" s="91"/>
    </row>
    <row r="13" spans="1:9" ht="18" customHeight="1" thickBot="1">
      <c r="A13" s="65"/>
      <c r="B13" s="65"/>
      <c r="C13" s="221" t="s">
        <v>70</v>
      </c>
      <c r="D13" s="222"/>
      <c r="E13" s="223" t="s">
        <v>71</v>
      </c>
      <c r="F13" s="224"/>
      <c r="G13" s="148"/>
      <c r="H13" s="70"/>
      <c r="I13" s="70"/>
    </row>
    <row r="14" spans="1:9" ht="18" customHeight="1">
      <c r="A14" s="65"/>
      <c r="B14" s="65"/>
      <c r="C14" s="227" t="s">
        <v>10</v>
      </c>
      <c r="D14" s="228"/>
      <c r="E14" s="213">
        <v>0.0231</v>
      </c>
      <c r="F14" s="214"/>
      <c r="G14" s="148"/>
      <c r="H14" s="70"/>
      <c r="I14" s="70"/>
    </row>
    <row r="15" spans="1:9" ht="18" customHeight="1">
      <c r="A15" s="65"/>
      <c r="B15" s="65"/>
      <c r="C15" s="229" t="s">
        <v>11</v>
      </c>
      <c r="D15" s="230"/>
      <c r="E15" s="209">
        <v>0.0231</v>
      </c>
      <c r="F15" s="210"/>
      <c r="G15" s="148"/>
      <c r="H15" s="70"/>
      <c r="I15" s="70"/>
    </row>
    <row r="16" spans="1:9" ht="18" customHeight="1">
      <c r="A16" s="65"/>
      <c r="B16" s="65"/>
      <c r="C16" s="229" t="s">
        <v>12</v>
      </c>
      <c r="D16" s="230"/>
      <c r="E16" s="209">
        <v>0.0231</v>
      </c>
      <c r="F16" s="210"/>
      <c r="G16" s="148"/>
      <c r="H16" s="70"/>
      <c r="I16" s="70"/>
    </row>
    <row r="17" spans="1:9" ht="18" customHeight="1">
      <c r="A17" s="65"/>
      <c r="B17" s="65"/>
      <c r="C17" s="229" t="s">
        <v>13</v>
      </c>
      <c r="D17" s="230"/>
      <c r="E17" s="209">
        <v>0.0231</v>
      </c>
      <c r="F17" s="210"/>
      <c r="G17" s="148"/>
      <c r="H17" s="70"/>
      <c r="I17" s="70"/>
    </row>
    <row r="18" spans="1:9" ht="18" customHeight="1">
      <c r="A18" s="65"/>
      <c r="B18" s="65"/>
      <c r="C18" s="229" t="s">
        <v>67</v>
      </c>
      <c r="D18" s="230"/>
      <c r="E18" s="209">
        <v>0.0231</v>
      </c>
      <c r="F18" s="210"/>
      <c r="G18" s="148"/>
      <c r="H18" s="70"/>
      <c r="I18" s="70"/>
    </row>
    <row r="19" spans="1:9" ht="18" customHeight="1">
      <c r="A19" s="65"/>
      <c r="B19" s="65"/>
      <c r="C19" s="229" t="s">
        <v>14</v>
      </c>
      <c r="D19" s="230"/>
      <c r="E19" s="209">
        <v>0.0231</v>
      </c>
      <c r="F19" s="210"/>
      <c r="G19" s="148"/>
      <c r="H19" s="70"/>
      <c r="I19" s="70"/>
    </row>
    <row r="20" spans="1:9" ht="18" customHeight="1" thickBot="1">
      <c r="A20" s="65"/>
      <c r="B20" s="65"/>
      <c r="C20" s="231" t="s">
        <v>72</v>
      </c>
      <c r="D20" s="232"/>
      <c r="E20" s="225">
        <v>0.0231</v>
      </c>
      <c r="F20" s="226"/>
      <c r="G20" s="148"/>
      <c r="H20" s="70"/>
      <c r="I20" s="70"/>
    </row>
    <row r="21" spans="1:9" ht="18" customHeight="1">
      <c r="A21" s="65"/>
      <c r="B21" s="150"/>
      <c r="C21" s="148"/>
      <c r="D21" s="148"/>
      <c r="E21" s="149"/>
      <c r="F21" s="148"/>
      <c r="G21" s="148"/>
      <c r="H21" s="70"/>
      <c r="I21" s="70"/>
    </row>
    <row r="22" spans="1:9" ht="18" customHeight="1" thickBot="1">
      <c r="A22" s="65"/>
      <c r="B22" s="65"/>
      <c r="C22" s="65"/>
      <c r="D22" s="65"/>
      <c r="E22" s="65"/>
      <c r="F22" s="65"/>
      <c r="G22" s="65"/>
      <c r="H22" s="65"/>
      <c r="I22" s="65"/>
    </row>
    <row r="23" spans="1:9" ht="18" customHeight="1">
      <c r="A23" s="143" t="s">
        <v>10</v>
      </c>
      <c r="B23" s="80" t="s">
        <v>3</v>
      </c>
      <c r="C23" s="80" t="s">
        <v>5</v>
      </c>
      <c r="D23" s="80" t="s">
        <v>6</v>
      </c>
      <c r="E23" s="80" t="s">
        <v>7</v>
      </c>
      <c r="F23" s="80" t="s">
        <v>8</v>
      </c>
      <c r="G23" s="138" t="s">
        <v>9</v>
      </c>
      <c r="H23" s="81" t="s">
        <v>57</v>
      </c>
      <c r="I23" s="82" t="s">
        <v>58</v>
      </c>
    </row>
    <row r="24" spans="1:9" ht="18" customHeight="1">
      <c r="A24" s="83" t="s">
        <v>27</v>
      </c>
      <c r="B24" s="84" t="str">
        <f>IF('Site Description'!B38&gt;1,'Data Entry'!B53,"NO TRANSECT")</f>
        <v>NO TRANSECT</v>
      </c>
      <c r="C24" s="84" t="str">
        <f>IF('Site Description'!C38&gt;1,'Data Entry'!K53,"NO TRANSECT")</f>
        <v>NO TRANSECT</v>
      </c>
      <c r="D24" s="84" t="str">
        <f>IF('Site Description'!D38&gt;1,'Data Entry'!T53,"NO TRANSECT")</f>
        <v>NO TRANSECT</v>
      </c>
      <c r="E24" s="84" t="str">
        <f>IF('Site Description'!E38&gt;1,'Data Entry'!AC53,"NO TRANSECT")</f>
        <v>NO TRANSECT</v>
      </c>
      <c r="F24" s="84" t="str">
        <f>IF('Site Description'!F38&gt;1,'Data Entry'!AL53,"NO TRANSECT")</f>
        <v>NO TRANSECT</v>
      </c>
      <c r="G24" s="139" t="str">
        <f>IF('Site Description'!G38&gt;1,'Data Entry'!AU53,"NO TRANSECT")</f>
        <v>NO TRANSECT</v>
      </c>
      <c r="H24" s="86" t="e">
        <f>AVERAGE(B24:G24)</f>
        <v>#DIV/0!</v>
      </c>
      <c r="I24" s="87" t="e">
        <f>STDEV(B24:G24)</f>
        <v>#DIV/0!</v>
      </c>
    </row>
    <row r="25" spans="1:9" ht="18" customHeight="1">
      <c r="A25" s="83" t="s">
        <v>37</v>
      </c>
      <c r="B25" s="98" t="str">
        <f>IF('Site Description'!B38&gt;0,B24/('Site Description'!B38*10000)*100,"NO TRANSECT")</f>
        <v>NO TRANSECT</v>
      </c>
      <c r="C25" s="98" t="str">
        <f>IF('Site Description'!C38&gt;0,C24/('Site Description'!C38*10000)*100,"NO TRANSECT")</f>
        <v>NO TRANSECT</v>
      </c>
      <c r="D25" s="98" t="str">
        <f>IF('Site Description'!D38&gt;0,D24/('Site Description'!D38*10000)*100,"NO TRANSECT")</f>
        <v>NO TRANSECT</v>
      </c>
      <c r="E25" s="98" t="str">
        <f>IF('Site Description'!E38&gt;0,E24/('Site Description'!E38*10000)*100,"NO TRANSECT")</f>
        <v>NO TRANSECT</v>
      </c>
      <c r="F25" s="98" t="str">
        <f>IF('Site Description'!F38&gt;0,F24/('Site Description'!F38*10000)*100,"NO TRANSECT")</f>
        <v>NO TRANSECT</v>
      </c>
      <c r="G25" s="140" t="str">
        <f>IF('Site Description'!G38&gt;0,G24/('Site Description'!G38*10000)*100,"NO TRANSECT")</f>
        <v>NO TRANSECT</v>
      </c>
      <c r="H25" s="86" t="e">
        <f>AVERAGE(B25:G25)</f>
        <v>#DIV/0!</v>
      </c>
      <c r="I25" s="87" t="e">
        <f>STDEV(B25:G25)</f>
        <v>#DIV/0!</v>
      </c>
    </row>
    <row r="26" spans="1:9" ht="18" customHeight="1" thickBot="1">
      <c r="A26" s="141" t="s">
        <v>65</v>
      </c>
      <c r="B26" s="142" t="str">
        <f>IF('Site Description'!B38&gt;1,$E$14*B25,"NO TRANSECT")</f>
        <v>NO TRANSECT</v>
      </c>
      <c r="C26" s="142" t="str">
        <f>IF('Site Description'!C38&gt;1,$E$14*C25,"NO TRANSECT")</f>
        <v>NO TRANSECT</v>
      </c>
      <c r="D26" s="142" t="str">
        <f>IF('Site Description'!D38&gt;1,$E$14*D25,"NO TRANSECT")</f>
        <v>NO TRANSECT</v>
      </c>
      <c r="E26" s="142" t="str">
        <f>IF('Site Description'!E38&gt;1,$E$14*E25,"NO TRANSECT")</f>
        <v>NO TRANSECT</v>
      </c>
      <c r="F26" s="142" t="str">
        <f>IF('Site Description'!F38&gt;1,$E$14*F25,"NO TRANSECT")</f>
        <v>NO TRANSECT</v>
      </c>
      <c r="G26" s="142" t="str">
        <f>IF('Site Description'!G38&gt;1,$E$14*G25,"NO TRANSECT")</f>
        <v>NO TRANSECT</v>
      </c>
      <c r="H26" s="113" t="e">
        <f>AVERAGE(B26:G26)</f>
        <v>#DIV/0!</v>
      </c>
      <c r="I26" s="112" t="e">
        <f>STDEV(B26:G26)</f>
        <v>#DIV/0!</v>
      </c>
    </row>
    <row r="27" spans="1:9" ht="18" customHeight="1" thickBot="1">
      <c r="A27" s="97" t="s">
        <v>64</v>
      </c>
      <c r="B27" s="111" t="str">
        <f>IF('Site Description'!B38&gt;1,B26*'Site Description'!B36,"NO TRANSECT")</f>
        <v>NO TRANSECT</v>
      </c>
      <c r="C27" s="111" t="str">
        <f>IF('Site Description'!C38&gt;1,C26*'Site Description'!C36,"NO TRANSECT")</f>
        <v>NO TRANSECT</v>
      </c>
      <c r="D27" s="111" t="str">
        <f>IF('Site Description'!D38&gt;1,D26*'Site Description'!D36,"NO TRANSECT")</f>
        <v>NO TRANSECT</v>
      </c>
      <c r="E27" s="111" t="str">
        <f>IF('Site Description'!E38&gt;1,E26*'Site Description'!E36,"NO TRANSECT")</f>
        <v>NO TRANSECT</v>
      </c>
      <c r="F27" s="111" t="str">
        <f>IF('Site Description'!F38&gt;1,F26*'Site Description'!F36,"NO TRANSECT")</f>
        <v>NO TRANSECT</v>
      </c>
      <c r="G27" s="111" t="str">
        <f>IF('Site Description'!G38&gt;1,G26*'Site Description'!G36,"NO TRANSECT")</f>
        <v>NO TRANSECT</v>
      </c>
      <c r="H27" s="102" t="e">
        <f>AVERAGE(B27:G27)</f>
        <v>#DIV/0!</v>
      </c>
      <c r="I27" s="101" t="e">
        <f>STDEV(B27:G27)</f>
        <v>#DIV/0!</v>
      </c>
    </row>
    <row r="28" spans="1:9" ht="18" customHeight="1" thickBot="1">
      <c r="A28" s="65"/>
      <c r="B28" s="65"/>
      <c r="C28" s="65"/>
      <c r="D28" s="65"/>
      <c r="E28" s="65"/>
      <c r="F28" s="85"/>
      <c r="G28" s="85"/>
      <c r="H28" s="65"/>
      <c r="I28" s="65"/>
    </row>
    <row r="29" spans="1:9" ht="18" customHeight="1">
      <c r="A29" s="143" t="s">
        <v>11</v>
      </c>
      <c r="B29" s="80" t="s">
        <v>3</v>
      </c>
      <c r="C29" s="80" t="s">
        <v>5</v>
      </c>
      <c r="D29" s="80" t="s">
        <v>6</v>
      </c>
      <c r="E29" s="80" t="s">
        <v>7</v>
      </c>
      <c r="F29" s="80" t="s">
        <v>8</v>
      </c>
      <c r="G29" s="138" t="s">
        <v>9</v>
      </c>
      <c r="H29" s="81" t="s">
        <v>57</v>
      </c>
      <c r="I29" s="82" t="s">
        <v>58</v>
      </c>
    </row>
    <row r="30" spans="1:9" ht="18" customHeight="1">
      <c r="A30" s="83" t="s">
        <v>27</v>
      </c>
      <c r="B30" s="84" t="str">
        <f>IF('Site Description'!B38&gt;1,'Data Entry'!C53,"NO TRANSECT")</f>
        <v>NO TRANSECT</v>
      </c>
      <c r="C30" s="84" t="str">
        <f>IF('Site Description'!C38&gt;1,'Data Entry'!L53,"NO TRANSECT")</f>
        <v>NO TRANSECT</v>
      </c>
      <c r="D30" s="84" t="str">
        <f>IF('Site Description'!D38&gt;1,'Data Entry'!U53,"NO TRANSECT")</f>
        <v>NO TRANSECT</v>
      </c>
      <c r="E30" s="84" t="str">
        <f>IF('Site Description'!E38&gt;1,'Data Entry'!AD53,"NO TRANSECT")</f>
        <v>NO TRANSECT</v>
      </c>
      <c r="F30" s="84" t="str">
        <f>IF('Site Description'!F38&gt;1,'Data Entry'!AM53,"NO TRANSECT")</f>
        <v>NO TRANSECT</v>
      </c>
      <c r="G30" s="84" t="str">
        <f>IF('Site Description'!G38&gt;1,'Data Entry'!AV53,"NO TRANSECT")</f>
        <v>NO TRANSECT</v>
      </c>
      <c r="H30" s="86" t="e">
        <f>AVERAGE(B30:G30)</f>
        <v>#DIV/0!</v>
      </c>
      <c r="I30" s="87" t="e">
        <f>STDEV(B30:G30)</f>
        <v>#DIV/0!</v>
      </c>
    </row>
    <row r="31" spans="1:9" ht="15">
      <c r="A31" s="83" t="s">
        <v>37</v>
      </c>
      <c r="B31" s="98" t="str">
        <f>IF('Site Description'!B38&gt;0,B30/('Site Description'!B38*10000)*100,"NO TRANSECT")</f>
        <v>NO TRANSECT</v>
      </c>
      <c r="C31" s="98" t="str">
        <f>IF('Site Description'!C38&gt;0,C30/('Site Description'!C38*10000)*100,"NO TRANSECT")</f>
        <v>NO TRANSECT</v>
      </c>
      <c r="D31" s="98" t="str">
        <f>IF('Site Description'!D38&gt;0,D30/('Site Description'!D38*10000)*100,"NO TRANSECT")</f>
        <v>NO TRANSECT</v>
      </c>
      <c r="E31" s="98" t="str">
        <f>IF('Site Description'!E38&gt;0,E30/('Site Description'!E38*10000)*100,"NO TRANSECT")</f>
        <v>NO TRANSECT</v>
      </c>
      <c r="F31" s="98" t="str">
        <f>IF('Site Description'!F38&gt;0,F30/('Site Description'!F38*10000)*100,"NO TRANSECT")</f>
        <v>NO TRANSECT</v>
      </c>
      <c r="G31" s="98" t="str">
        <f>IF('Site Description'!G38&gt;0,G30/('Site Description'!G38*10000)*100,"NO TRANSECT")</f>
        <v>NO TRANSECT</v>
      </c>
      <c r="H31" s="86" t="e">
        <f>AVERAGE(B31:G31)</f>
        <v>#DIV/0!</v>
      </c>
      <c r="I31" s="87" t="e">
        <f>STDEV(B31:G31)</f>
        <v>#DIV/0!</v>
      </c>
    </row>
    <row r="32" spans="1:9" ht="15.75" thickBot="1">
      <c r="A32" s="141" t="s">
        <v>65</v>
      </c>
      <c r="B32" s="142" t="str">
        <f>IF('Site Description'!B38&gt;1,$E$15*B31,"NO TRANSECT")</f>
        <v>NO TRANSECT</v>
      </c>
      <c r="C32" s="142" t="str">
        <f>IF('Site Description'!C38&gt;1,$E$15*C31,"NO TRANSECT")</f>
        <v>NO TRANSECT</v>
      </c>
      <c r="D32" s="142" t="str">
        <f>IF('Site Description'!D38&gt;1,$E$15*D31,"NO TRANSECT")</f>
        <v>NO TRANSECT</v>
      </c>
      <c r="E32" s="142" t="str">
        <f>IF('Site Description'!E38&gt;1,$E$15*E31,"NO TRANSECT")</f>
        <v>NO TRANSECT</v>
      </c>
      <c r="F32" s="142" t="str">
        <f>IF('Site Description'!F38&gt;1,$E$15*F31,"NO TRANSECT")</f>
        <v>NO TRANSECT</v>
      </c>
      <c r="G32" s="142" t="str">
        <f>IF('Site Description'!G38&gt;1,$E$15*G31,"NO TRANSECT")</f>
        <v>NO TRANSECT</v>
      </c>
      <c r="H32" s="113" t="e">
        <f>AVERAGE(B32:G32)</f>
        <v>#DIV/0!</v>
      </c>
      <c r="I32" s="112" t="e">
        <f>STDEV(B32:G32)</f>
        <v>#DIV/0!</v>
      </c>
    </row>
    <row r="33" spans="1:9" ht="15.75" thickBot="1">
      <c r="A33" s="97" t="s">
        <v>64</v>
      </c>
      <c r="B33" s="111" t="str">
        <f>IF('Site Description'!B38&gt;1,B32*'Site Description'!B36,"NO TRANSECT")</f>
        <v>NO TRANSECT</v>
      </c>
      <c r="C33" s="111" t="str">
        <f>IF('Site Description'!C38&gt;1,C32*'Site Description'!C36,"NO TRANSECT")</f>
        <v>NO TRANSECT</v>
      </c>
      <c r="D33" s="111" t="str">
        <f>IF('Site Description'!D38&gt;1,D32*'Site Description'!D36,"NO TRANSECT")</f>
        <v>NO TRANSECT</v>
      </c>
      <c r="E33" s="111" t="str">
        <f>IF('Site Description'!E38&gt;1,E32*'Site Description'!E36,"NO TRANSECT")</f>
        <v>NO TRANSECT</v>
      </c>
      <c r="F33" s="111" t="str">
        <f>IF('Site Description'!F38&gt;1,F32*'Site Description'!F36,"NO TRANSECT")</f>
        <v>NO TRANSECT</v>
      </c>
      <c r="G33" s="111" t="str">
        <f>IF('Site Description'!G38&gt;1,G32*'Site Description'!G36,"NO TRANSECT")</f>
        <v>NO TRANSECT</v>
      </c>
      <c r="H33" s="102" t="e">
        <f>AVERAGE(B33:G33)</f>
        <v>#DIV/0!</v>
      </c>
      <c r="I33" s="101" t="e">
        <f>STDEV(B33:G33)</f>
        <v>#DIV/0!</v>
      </c>
    </row>
    <row r="34" spans="1:9" ht="15.75" thickBot="1">
      <c r="A34" s="65"/>
      <c r="B34" s="70"/>
      <c r="C34" s="70"/>
      <c r="D34" s="70"/>
      <c r="E34" s="70"/>
      <c r="F34" s="70"/>
      <c r="G34" s="65"/>
      <c r="H34" s="65"/>
      <c r="I34" s="65"/>
    </row>
    <row r="35" spans="1:9" ht="15">
      <c r="A35" s="143" t="s">
        <v>12</v>
      </c>
      <c r="B35" s="80" t="s">
        <v>3</v>
      </c>
      <c r="C35" s="80" t="s">
        <v>5</v>
      </c>
      <c r="D35" s="80" t="s">
        <v>6</v>
      </c>
      <c r="E35" s="80" t="s">
        <v>7</v>
      </c>
      <c r="F35" s="80" t="s">
        <v>8</v>
      </c>
      <c r="G35" s="138" t="s">
        <v>9</v>
      </c>
      <c r="H35" s="81" t="s">
        <v>57</v>
      </c>
      <c r="I35" s="82" t="s">
        <v>58</v>
      </c>
    </row>
    <row r="36" spans="1:9" ht="17.25">
      <c r="A36" s="83" t="s">
        <v>27</v>
      </c>
      <c r="B36" s="84" t="str">
        <f>IF('Site Description'!B38&gt;1,'Data Entry'!D53,"NO TRANSECT")</f>
        <v>NO TRANSECT</v>
      </c>
      <c r="C36" s="84" t="str">
        <f>IF('Site Description'!C38&gt;1,'Data Entry'!M53,"NO TRANSECT")</f>
        <v>NO TRANSECT</v>
      </c>
      <c r="D36" s="84" t="str">
        <f>IF('Site Description'!D38&gt;1,'Data Entry'!V53,"NO TRANSECT")</f>
        <v>NO TRANSECT</v>
      </c>
      <c r="E36" s="84" t="str">
        <f>IF('Site Description'!E38&gt;1,'Data Entry'!AE53,"NO TRANSECT")</f>
        <v>NO TRANSECT</v>
      </c>
      <c r="F36" s="84" t="str">
        <f>IF('Site Description'!F38&gt;1,'Data Entry'!AN53,"NO TRANSECT")</f>
        <v>NO TRANSECT</v>
      </c>
      <c r="G36" s="84" t="str">
        <f>IF('Site Description'!G38&gt;1,'Data Entry'!AW53,"NO TRANSECT")</f>
        <v>NO TRANSECT</v>
      </c>
      <c r="H36" s="86" t="e">
        <f>AVERAGE(B36:G36)</f>
        <v>#DIV/0!</v>
      </c>
      <c r="I36" s="87" t="e">
        <f>STDEV(B36:G36)</f>
        <v>#DIV/0!</v>
      </c>
    </row>
    <row r="37" spans="1:9" ht="15">
      <c r="A37" s="83" t="s">
        <v>37</v>
      </c>
      <c r="B37" s="98" t="str">
        <f>IF('Site Description'!B38&gt;0,B36/('Site Description'!B38*10000)*100,"NO TRANSECT")</f>
        <v>NO TRANSECT</v>
      </c>
      <c r="C37" s="98" t="str">
        <f>IF('Site Description'!C38&gt;0,C36/('Site Description'!C38*10000)*100,"NO TRANSECT")</f>
        <v>NO TRANSECT</v>
      </c>
      <c r="D37" s="98" t="str">
        <f>IF('Site Description'!D38&gt;0,D36/('Site Description'!D38*10000)*100,"NO TRANSECT")</f>
        <v>NO TRANSECT</v>
      </c>
      <c r="E37" s="98" t="str">
        <f>IF('Site Description'!E38&gt;0,E36/('Site Description'!E38*10000)*100,"NO TRANSECT")</f>
        <v>NO TRANSECT</v>
      </c>
      <c r="F37" s="98" t="str">
        <f>IF('Site Description'!F38&gt;0,F36/('Site Description'!F38*10000)*100,"NO TRANSECT")</f>
        <v>NO TRANSECT</v>
      </c>
      <c r="G37" s="98" t="str">
        <f>IF('Site Description'!G38&gt;0,G36/('Site Description'!G38*10000)*100,"NO TRANSECT")</f>
        <v>NO TRANSECT</v>
      </c>
      <c r="H37" s="86" t="e">
        <f>AVERAGE(B37:G37)</f>
        <v>#DIV/0!</v>
      </c>
      <c r="I37" s="87" t="e">
        <f>STDEV(B37:G37)</f>
        <v>#DIV/0!</v>
      </c>
    </row>
    <row r="38" spans="1:9" ht="15.75" thickBot="1">
      <c r="A38" s="141" t="s">
        <v>65</v>
      </c>
      <c r="B38" s="142" t="str">
        <f>IF('Site Description'!B38&gt;1,$E$16*B37,"NO TRANSECT")</f>
        <v>NO TRANSECT</v>
      </c>
      <c r="C38" s="142" t="str">
        <f>IF('Site Description'!C38&gt;1,$E$16*C37,"NO TRANSECT")</f>
        <v>NO TRANSECT</v>
      </c>
      <c r="D38" s="142" t="str">
        <f>IF('Site Description'!D38&gt;1,$E$16*D37,"NO TRANSECT")</f>
        <v>NO TRANSECT</v>
      </c>
      <c r="E38" s="142" t="str">
        <f>IF('Site Description'!E38&gt;1,$E$16*E37,"NO TRANSECT")</f>
        <v>NO TRANSECT</v>
      </c>
      <c r="F38" s="142" t="str">
        <f>IF('Site Description'!F38&gt;1,$E$16*F37,"NO TRANSECT")</f>
        <v>NO TRANSECT</v>
      </c>
      <c r="G38" s="142" t="str">
        <f>IF('Site Description'!G38&gt;1,$E$16*G37,"NO TRANSECT")</f>
        <v>NO TRANSECT</v>
      </c>
      <c r="H38" s="113" t="e">
        <f>AVERAGE(B38:G38)</f>
        <v>#DIV/0!</v>
      </c>
      <c r="I38" s="112" t="e">
        <f>STDEV(B38:G38)</f>
        <v>#DIV/0!</v>
      </c>
    </row>
    <row r="39" spans="1:9" ht="15.75" thickBot="1">
      <c r="A39" s="97" t="s">
        <v>64</v>
      </c>
      <c r="B39" s="111" t="str">
        <f>IF('Site Description'!B38&gt;1,B38*'Site Description'!B36,"NO TRANSECT")</f>
        <v>NO TRANSECT</v>
      </c>
      <c r="C39" s="111" t="str">
        <f>IF('Site Description'!C38&gt;1,C38*'Site Description'!C36,"NO TRANSECT")</f>
        <v>NO TRANSECT</v>
      </c>
      <c r="D39" s="111" t="str">
        <f>IF('Site Description'!D38&gt;1,D38*'Site Description'!D36,"NO TRANSECT")</f>
        <v>NO TRANSECT</v>
      </c>
      <c r="E39" s="111" t="str">
        <f>IF('Site Description'!E38&gt;1,E38*'Site Description'!E36,"NO TRANSECT")</f>
        <v>NO TRANSECT</v>
      </c>
      <c r="F39" s="111" t="str">
        <f>IF('Site Description'!F38&gt;1,F38*'Site Description'!F36,"NO TRANSECT")</f>
        <v>NO TRANSECT</v>
      </c>
      <c r="G39" s="111" t="str">
        <f>IF('Site Description'!G38&gt;1,G38*'Site Description'!G36,"NO TRANSECT")</f>
        <v>NO TRANSECT</v>
      </c>
      <c r="H39" s="102" t="e">
        <f>AVERAGE(B39:G39)</f>
        <v>#DIV/0!</v>
      </c>
      <c r="I39" s="101" t="e">
        <f>STDEV(B39:G39)</f>
        <v>#DIV/0!</v>
      </c>
    </row>
    <row r="40" spans="1:9" ht="15.75" thickBot="1">
      <c r="A40" s="14"/>
      <c r="B40" s="14"/>
      <c r="C40" s="14"/>
      <c r="D40" s="14"/>
      <c r="E40" s="14"/>
      <c r="F40" s="14"/>
      <c r="G40" s="14"/>
      <c r="H40" s="14"/>
      <c r="I40" s="14"/>
    </row>
    <row r="41" spans="1:9" ht="15">
      <c r="A41" s="143" t="s">
        <v>13</v>
      </c>
      <c r="B41" s="80" t="s">
        <v>3</v>
      </c>
      <c r="C41" s="80" t="s">
        <v>5</v>
      </c>
      <c r="D41" s="80" t="s">
        <v>6</v>
      </c>
      <c r="E41" s="80" t="s">
        <v>7</v>
      </c>
      <c r="F41" s="80" t="s">
        <v>8</v>
      </c>
      <c r="G41" s="138" t="s">
        <v>9</v>
      </c>
      <c r="H41" s="81" t="s">
        <v>57</v>
      </c>
      <c r="I41" s="82" t="s">
        <v>58</v>
      </c>
    </row>
    <row r="42" spans="1:9" ht="17.25">
      <c r="A42" s="151" t="s">
        <v>73</v>
      </c>
      <c r="B42" s="84" t="str">
        <f>IF('Site Description'!B38&gt;1,'Data Entry'!E53,"NO TRANSECT")</f>
        <v>NO TRANSECT</v>
      </c>
      <c r="C42" s="84" t="str">
        <f>IF('Site Description'!C38&gt;1,'Data Entry'!N53,"NO TRANSECT")</f>
        <v>NO TRANSECT</v>
      </c>
      <c r="D42" s="84" t="str">
        <f>IF('Site Description'!D38&gt;1,'Data Entry'!W53,"NO TRANSECT")</f>
        <v>NO TRANSECT</v>
      </c>
      <c r="E42" s="84" t="str">
        <f>IF('Site Description'!E38&gt;1,'Data Entry'!AF53,"NO TRANSECT")</f>
        <v>NO TRANSECT</v>
      </c>
      <c r="F42" s="84" t="str">
        <f>IF('Site Description'!F38&gt;1,'Data Entry'!AO53,"NO TRANSECT")</f>
        <v>NO TRANSECT</v>
      </c>
      <c r="G42" s="84" t="str">
        <f>IF('Site Description'!G38&gt;1,'Data Entry'!AX53,"NO TRANSECT")</f>
        <v>NO TRANSECT</v>
      </c>
      <c r="H42" s="86" t="e">
        <f>AVERAGE(B42:G42)</f>
        <v>#DIV/0!</v>
      </c>
      <c r="I42" s="87" t="e">
        <f>STDEV(B42:G42)</f>
        <v>#DIV/0!</v>
      </c>
    </row>
    <row r="43" spans="1:9" ht="15">
      <c r="A43" s="151" t="s">
        <v>37</v>
      </c>
      <c r="B43" s="98" t="str">
        <f>IF('Site Description'!B38&gt;0,B42/('Site Description'!B38*10000)*100,"NO TRANSECT")</f>
        <v>NO TRANSECT</v>
      </c>
      <c r="C43" s="98" t="str">
        <f>IF('Site Description'!C38&gt;0,C42/('Site Description'!C38*10000)*100,"NO TRANSECT")</f>
        <v>NO TRANSECT</v>
      </c>
      <c r="D43" s="98" t="str">
        <f>IF('Site Description'!D38&gt;0,D42/('Site Description'!D38*10000)*100,"NO TRANSECT")</f>
        <v>NO TRANSECT</v>
      </c>
      <c r="E43" s="98" t="str">
        <f>IF('Site Description'!E38&gt;0,E42/('Site Description'!E38*10000)*100,"NO TRANSECT")</f>
        <v>NO TRANSECT</v>
      </c>
      <c r="F43" s="98" t="str">
        <f>IF('Site Description'!F38&gt;0,F42/('Site Description'!F38*10000)*100,"NO TRANSECT")</f>
        <v>NO TRANSECT</v>
      </c>
      <c r="G43" s="98" t="str">
        <f>IF('Site Description'!G38&gt;0,G42/('Site Description'!G38*10000)*100,"NO TRANSECT")</f>
        <v>NO TRANSECT</v>
      </c>
      <c r="H43" s="86" t="e">
        <f>AVERAGE(B43:G43)</f>
        <v>#DIV/0!</v>
      </c>
      <c r="I43" s="87" t="e">
        <f>STDEV(B43:G43)</f>
        <v>#DIV/0!</v>
      </c>
    </row>
    <row r="44" spans="1:9" ht="15.75" thickBot="1">
      <c r="A44" s="152" t="s">
        <v>65</v>
      </c>
      <c r="B44" s="142" t="str">
        <f>IF('Site Description'!B38&gt;1,$E$17*B43,"NO TRANSECT")</f>
        <v>NO TRANSECT</v>
      </c>
      <c r="C44" s="142" t="str">
        <f>IF('Site Description'!C38&gt;1,$E$17*C43,"NO TRANSECT")</f>
        <v>NO TRANSECT</v>
      </c>
      <c r="D44" s="142" t="str">
        <f>IF('Site Description'!D38&gt;1,$E$17*D43,"NO TRANSECT")</f>
        <v>NO TRANSECT</v>
      </c>
      <c r="E44" s="142" t="str">
        <f>IF('Site Description'!E38&gt;1,$E$17*E43,"NO TRANSECT")</f>
        <v>NO TRANSECT</v>
      </c>
      <c r="F44" s="142" t="str">
        <f>IF('Site Description'!F38&gt;1,$E$17*F43,"NO TRANSECT")</f>
        <v>NO TRANSECT</v>
      </c>
      <c r="G44" s="142" t="str">
        <f>IF('Site Description'!G38&gt;1,$E$17*G43,"NO TRANSECT")</f>
        <v>NO TRANSECT</v>
      </c>
      <c r="H44" s="113" t="e">
        <f>AVERAGE(B44:G44)</f>
        <v>#DIV/0!</v>
      </c>
      <c r="I44" s="112" t="e">
        <f>STDEV(B44:G44)</f>
        <v>#DIV/0!</v>
      </c>
    </row>
    <row r="45" spans="1:9" ht="15.75" thickBot="1">
      <c r="A45" s="153" t="s">
        <v>64</v>
      </c>
      <c r="B45" s="111" t="str">
        <f>IF('Site Description'!B38&gt;1,B44*'Site Description'!B36,"NO TRANSECT")</f>
        <v>NO TRANSECT</v>
      </c>
      <c r="C45" s="111" t="str">
        <f>IF('Site Description'!C38&gt;1,C44*'Site Description'!C36,"NO TRANSECT")</f>
        <v>NO TRANSECT</v>
      </c>
      <c r="D45" s="111" t="str">
        <f>IF('Site Description'!D38&gt;1,D44*'Site Description'!D36,"NO TRANSECT")</f>
        <v>NO TRANSECT</v>
      </c>
      <c r="E45" s="111" t="str">
        <f>IF('Site Description'!E38&gt;1,E44*'Site Description'!E36,"NO TRANSECT")</f>
        <v>NO TRANSECT</v>
      </c>
      <c r="F45" s="111" t="str">
        <f>IF('Site Description'!F38&gt;1,F44*'Site Description'!F36,"NO TRANSECT")</f>
        <v>NO TRANSECT</v>
      </c>
      <c r="G45" s="111" t="str">
        <f>IF('Site Description'!G38&gt;1,G44*'Site Description'!G36,"NO TRANSECT")</f>
        <v>NO TRANSECT</v>
      </c>
      <c r="H45" s="102" t="e">
        <f>AVERAGE(B45:G45)</f>
        <v>#DIV/0!</v>
      </c>
      <c r="I45" s="101" t="e">
        <f>STDEV(B45:G45)</f>
        <v>#DIV/0!</v>
      </c>
    </row>
    <row r="46" spans="1:9" ht="15.75" thickBot="1">
      <c r="A46" s="154"/>
      <c r="B46" s="14"/>
      <c r="C46" s="14"/>
      <c r="D46" s="14"/>
      <c r="E46" s="14"/>
      <c r="F46" s="14"/>
      <c r="G46" s="14"/>
      <c r="H46" s="14"/>
      <c r="I46" s="14"/>
    </row>
    <row r="47" spans="1:9" ht="15">
      <c r="A47" s="143" t="s">
        <v>67</v>
      </c>
      <c r="B47" s="80" t="s">
        <v>3</v>
      </c>
      <c r="C47" s="80" t="s">
        <v>5</v>
      </c>
      <c r="D47" s="80" t="s">
        <v>6</v>
      </c>
      <c r="E47" s="80" t="s">
        <v>7</v>
      </c>
      <c r="F47" s="80" t="s">
        <v>8</v>
      </c>
      <c r="G47" s="138" t="s">
        <v>9</v>
      </c>
      <c r="H47" s="81" t="s">
        <v>57</v>
      </c>
      <c r="I47" s="82" t="s">
        <v>58</v>
      </c>
    </row>
    <row r="48" spans="1:9" ht="17.25">
      <c r="A48" s="151" t="s">
        <v>73</v>
      </c>
      <c r="B48" s="84" t="str">
        <f>IF('Site Description'!B38&gt;1,'Data Entry'!F53,"NO TRANSECT")</f>
        <v>NO TRANSECT</v>
      </c>
      <c r="C48" s="84" t="str">
        <f>IF('Site Description'!C38&gt;1,'Data Entry'!O53,"NO TRANSECT")</f>
        <v>NO TRANSECT</v>
      </c>
      <c r="D48" s="84" t="str">
        <f>IF('Site Description'!D38&gt;1,'Data Entry'!X53,"NO TRANSECT")</f>
        <v>NO TRANSECT</v>
      </c>
      <c r="E48" s="84" t="str">
        <f>IF('Site Description'!E38&gt;1,'Data Entry'!AG53,"NO TRANSECT")</f>
        <v>NO TRANSECT</v>
      </c>
      <c r="F48" s="84" t="str">
        <f>IF('Site Description'!F38&gt;1,'Data Entry'!AP53,"NO TRANSECT")</f>
        <v>NO TRANSECT</v>
      </c>
      <c r="G48" s="84" t="str">
        <f>IF('Site Description'!G38&gt;1,'Data Entry'!AY53,"NO TRANSECT")</f>
        <v>NO TRANSECT</v>
      </c>
      <c r="H48" s="86" t="e">
        <f>AVERAGE(B48:G48)</f>
        <v>#DIV/0!</v>
      </c>
      <c r="I48" s="87" t="e">
        <f>STDEV(B48:G48)</f>
        <v>#DIV/0!</v>
      </c>
    </row>
    <row r="49" spans="1:9" ht="15">
      <c r="A49" s="151" t="s">
        <v>37</v>
      </c>
      <c r="B49" s="98" t="str">
        <f>IF('Site Description'!B38&gt;0,B48/('Site Description'!B38*10000)*100,"NO TRANSECT")</f>
        <v>NO TRANSECT</v>
      </c>
      <c r="C49" s="98" t="str">
        <f>IF('Site Description'!C38&gt;0,C48/('Site Description'!C38*10000)*100,"NO TRANSECT")</f>
        <v>NO TRANSECT</v>
      </c>
      <c r="D49" s="98" t="str">
        <f>IF('Site Description'!D38&gt;0,D48/('Site Description'!D38*10000)*100,"NO TRANSECT")</f>
        <v>NO TRANSECT</v>
      </c>
      <c r="E49" s="98" t="str">
        <f>IF('Site Description'!E38&gt;0,E48/('Site Description'!E38*10000)*100,"NO TRANSECT")</f>
        <v>NO TRANSECT</v>
      </c>
      <c r="F49" s="98" t="str">
        <f>IF('Site Description'!F38&gt;0,F48/('Site Description'!F38*10000)*100,"NO TRANSECT")</f>
        <v>NO TRANSECT</v>
      </c>
      <c r="G49" s="98" t="str">
        <f>IF('Site Description'!G38&gt;0,G48/('Site Description'!G38*10000)*100,"NO TRANSECT")</f>
        <v>NO TRANSECT</v>
      </c>
      <c r="H49" s="86" t="e">
        <f>AVERAGE(B49:G49)</f>
        <v>#DIV/0!</v>
      </c>
      <c r="I49" s="87" t="e">
        <f>STDEV(B49:G49)</f>
        <v>#DIV/0!</v>
      </c>
    </row>
    <row r="50" spans="1:9" ht="15.75" thickBot="1">
      <c r="A50" s="152" t="s">
        <v>65</v>
      </c>
      <c r="B50" s="142" t="str">
        <f>IF('Site Description'!B38&gt;1,$E$18*B49,"NO TRANSECT")</f>
        <v>NO TRANSECT</v>
      </c>
      <c r="C50" s="142" t="str">
        <f>IF('Site Description'!C38&gt;1,$E$18*C49,"NO TRANSECT")</f>
        <v>NO TRANSECT</v>
      </c>
      <c r="D50" s="142" t="str">
        <f>IF('Site Description'!D38&gt;1,$E$18*D49,"NO TRANSECT")</f>
        <v>NO TRANSECT</v>
      </c>
      <c r="E50" s="142" t="str">
        <f>IF('Site Description'!E38&gt;1,$E$18*E49,"NO TRANSECT")</f>
        <v>NO TRANSECT</v>
      </c>
      <c r="F50" s="142" t="str">
        <f>IF('Site Description'!F38&gt;1,$E$18*F49,"NO TRANSECT")</f>
        <v>NO TRANSECT</v>
      </c>
      <c r="G50" s="142" t="str">
        <f>IF('Site Description'!G38&gt;1,$E$18*G49,"NO TRANSECT")</f>
        <v>NO TRANSECT</v>
      </c>
      <c r="H50" s="113" t="e">
        <f>AVERAGE(B50:G50)</f>
        <v>#DIV/0!</v>
      </c>
      <c r="I50" s="112" t="e">
        <f>STDEV(B50:G50)</f>
        <v>#DIV/0!</v>
      </c>
    </row>
    <row r="51" spans="1:9" ht="15.75" thickBot="1">
      <c r="A51" s="153" t="s">
        <v>64</v>
      </c>
      <c r="B51" s="111" t="str">
        <f>IF('Site Description'!B38&gt;1,B50*'Site Description'!B36,"NO TRANSECT")</f>
        <v>NO TRANSECT</v>
      </c>
      <c r="C51" s="111" t="str">
        <f>IF('Site Description'!C38&gt;1,C50*'Site Description'!C36,"NO TRANSECT")</f>
        <v>NO TRANSECT</v>
      </c>
      <c r="D51" s="111" t="str">
        <f>IF('Site Description'!D38&gt;1,D50*'Site Description'!D36,"NO TRANSECT")</f>
        <v>NO TRANSECT</v>
      </c>
      <c r="E51" s="111" t="str">
        <f>IF('Site Description'!E38&gt;1,E50*'Site Description'!E36,"NO TRANSECT")</f>
        <v>NO TRANSECT</v>
      </c>
      <c r="F51" s="111" t="str">
        <f>IF('Site Description'!F38&gt;1,F50*'Site Description'!F36,"NO TRANSECT")</f>
        <v>NO TRANSECT</v>
      </c>
      <c r="G51" s="111" t="str">
        <f>IF('Site Description'!G38&gt;1,G50*'Site Description'!G36,"NO TRANSECT")</f>
        <v>NO TRANSECT</v>
      </c>
      <c r="H51" s="102" t="e">
        <f>AVERAGE(B51:G51)</f>
        <v>#DIV/0!</v>
      </c>
      <c r="I51" s="101" t="e">
        <f>STDEV(B51:G51)</f>
        <v>#DIV/0!</v>
      </c>
    </row>
    <row r="52" ht="15.75" thickBot="1">
      <c r="A52" s="155"/>
    </row>
    <row r="53" spans="1:9" ht="15">
      <c r="A53" s="143" t="s">
        <v>14</v>
      </c>
      <c r="B53" s="80" t="s">
        <v>3</v>
      </c>
      <c r="C53" s="80" t="s">
        <v>5</v>
      </c>
      <c r="D53" s="80" t="s">
        <v>6</v>
      </c>
      <c r="E53" s="80" t="s">
        <v>7</v>
      </c>
      <c r="F53" s="80" t="s">
        <v>8</v>
      </c>
      <c r="G53" s="138" t="s">
        <v>9</v>
      </c>
      <c r="H53" s="81" t="s">
        <v>57</v>
      </c>
      <c r="I53" s="82" t="s">
        <v>58</v>
      </c>
    </row>
    <row r="54" spans="1:9" ht="17.25">
      <c r="A54" s="151" t="s">
        <v>73</v>
      </c>
      <c r="B54" s="84" t="str">
        <f>IF('Site Description'!B38&gt;1,'Data Entry'!G53,"NO TRANSECT")</f>
        <v>NO TRANSECT</v>
      </c>
      <c r="C54" s="84" t="str">
        <f>IF('Site Description'!C38&gt;1,'Data Entry'!P53,"NO TRANSECT")</f>
        <v>NO TRANSECT</v>
      </c>
      <c r="D54" s="84" t="str">
        <f>IF('Site Description'!D38&gt;1,'Data Entry'!Y53,"NO TRANSECT")</f>
        <v>NO TRANSECT</v>
      </c>
      <c r="E54" s="84" t="str">
        <f>IF('Site Description'!E38&gt;1,'Data Entry'!AH53,"NO TRANSECT")</f>
        <v>NO TRANSECT</v>
      </c>
      <c r="F54" s="84" t="str">
        <f>IF('Site Description'!F38&gt;1,'Data Entry'!AQ53,"NO TRANSECT")</f>
        <v>NO TRANSECT</v>
      </c>
      <c r="G54" s="84" t="str">
        <f>IF('Site Description'!G38&gt;1,'Data Entry'!AZ53,"NO TRANSECT")</f>
        <v>NO TRANSECT</v>
      </c>
      <c r="H54" s="86" t="e">
        <f>AVERAGE(B54:G54)</f>
        <v>#DIV/0!</v>
      </c>
      <c r="I54" s="87" t="e">
        <f>STDEV(B54:G54)</f>
        <v>#DIV/0!</v>
      </c>
    </row>
    <row r="55" spans="1:9" ht="15">
      <c r="A55" s="151" t="s">
        <v>37</v>
      </c>
      <c r="B55" s="98" t="str">
        <f>IF('Site Description'!B38&gt;0,B54/('Site Description'!B38*10000)*100,"NO TRANSECT")</f>
        <v>NO TRANSECT</v>
      </c>
      <c r="C55" s="98" t="str">
        <f>IF('Site Description'!C38&gt;0,C54/('Site Description'!C38*10000)*100,"NO TRANSECT")</f>
        <v>NO TRANSECT</v>
      </c>
      <c r="D55" s="98" t="str">
        <f>IF('Site Description'!D38&gt;0,D54/('Site Description'!D38*10000)*100,"NO TRANSECT")</f>
        <v>NO TRANSECT</v>
      </c>
      <c r="E55" s="98" t="str">
        <f>IF('Site Description'!E38&gt;0,E54/('Site Description'!E38*10000)*100,"NO TRANSECT")</f>
        <v>NO TRANSECT</v>
      </c>
      <c r="F55" s="98" t="str">
        <f>IF('Site Description'!F38&gt;0,F54/('Site Description'!F38*10000)*100,"NO TRANSECT")</f>
        <v>NO TRANSECT</v>
      </c>
      <c r="G55" s="98" t="str">
        <f>IF('Site Description'!G38&gt;0,G54/('Site Description'!G38*10000)*100,"NO TRANSECT")</f>
        <v>NO TRANSECT</v>
      </c>
      <c r="H55" s="86" t="e">
        <f>AVERAGE(B55:G55)</f>
        <v>#DIV/0!</v>
      </c>
      <c r="I55" s="87" t="e">
        <f>STDEV(B55:G55)</f>
        <v>#DIV/0!</v>
      </c>
    </row>
    <row r="56" spans="1:9" ht="15.75" thickBot="1">
      <c r="A56" s="152" t="s">
        <v>65</v>
      </c>
      <c r="B56" s="142" t="str">
        <f>IF('Site Description'!B38&gt;1,$E$19*B55,"NO TRANSECT")</f>
        <v>NO TRANSECT</v>
      </c>
      <c r="C56" s="142" t="str">
        <f>IF('Site Description'!C38&gt;1,$E$19*C55,"NO TRANSECT")</f>
        <v>NO TRANSECT</v>
      </c>
      <c r="D56" s="142" t="str">
        <f>IF('Site Description'!D38&gt;1,$E$19*D55,"NO TRANSECT")</f>
        <v>NO TRANSECT</v>
      </c>
      <c r="E56" s="142" t="str">
        <f>IF('Site Description'!E38&gt;1,$E$19*E55,"NO TRANSECT")</f>
        <v>NO TRANSECT</v>
      </c>
      <c r="F56" s="142" t="str">
        <f>IF('Site Description'!F38&gt;1,$E$19*F55,"NO TRANSECT")</f>
        <v>NO TRANSECT</v>
      </c>
      <c r="G56" s="142" t="str">
        <f>IF('Site Description'!G38&gt;1,$E$19*G55,"NO TRANSECT")</f>
        <v>NO TRANSECT</v>
      </c>
      <c r="H56" s="113" t="e">
        <f>AVERAGE(B56:G56)</f>
        <v>#DIV/0!</v>
      </c>
      <c r="I56" s="112" t="e">
        <f>STDEV(B56:G56)</f>
        <v>#DIV/0!</v>
      </c>
    </row>
    <row r="57" spans="1:9" ht="15.75" thickBot="1">
      <c r="A57" s="153" t="s">
        <v>64</v>
      </c>
      <c r="B57" s="111" t="str">
        <f>IF('Site Description'!B38&gt;1,B56*'Site Description'!B36,"NO TRANSECT")</f>
        <v>NO TRANSECT</v>
      </c>
      <c r="C57" s="111" t="str">
        <f>IF('Site Description'!C38&gt;1,C56*'Site Description'!C36,"NO TRANSECT")</f>
        <v>NO TRANSECT</v>
      </c>
      <c r="D57" s="111" t="str">
        <f>IF('Site Description'!D38&gt;1,D56*'Site Description'!D36,"NO TRANSECT")</f>
        <v>NO TRANSECT</v>
      </c>
      <c r="E57" s="111" t="str">
        <f>IF('Site Description'!E38&gt;1,E56*'Site Description'!E36,"NO TRANSECT")</f>
        <v>NO TRANSECT</v>
      </c>
      <c r="F57" s="111" t="str">
        <f>IF('Site Description'!F38&gt;1,F56*'Site Description'!F36,"NO TRANSECT")</f>
        <v>NO TRANSECT</v>
      </c>
      <c r="G57" s="111" t="str">
        <f>IF('Site Description'!G38&gt;1,G56*'Site Description'!G36,"NO TRANSECT")</f>
        <v>NO TRANSECT</v>
      </c>
      <c r="H57" s="102" t="e">
        <f>AVERAGE(B57:G57)</f>
        <v>#DIV/0!</v>
      </c>
      <c r="I57" s="101" t="e">
        <f>STDEV(B57:G57)</f>
        <v>#DIV/0!</v>
      </c>
    </row>
    <row r="58" ht="15.75" thickBot="1">
      <c r="A58" s="155"/>
    </row>
    <row r="59" spans="1:9" ht="15">
      <c r="A59" s="156" t="s">
        <v>4</v>
      </c>
      <c r="B59" s="80" t="s">
        <v>3</v>
      </c>
      <c r="C59" s="80" t="s">
        <v>5</v>
      </c>
      <c r="D59" s="80" t="s">
        <v>6</v>
      </c>
      <c r="E59" s="80" t="s">
        <v>7</v>
      </c>
      <c r="F59" s="80" t="s">
        <v>8</v>
      </c>
      <c r="G59" s="138" t="s">
        <v>9</v>
      </c>
      <c r="H59" s="81" t="s">
        <v>57</v>
      </c>
      <c r="I59" s="82" t="s">
        <v>58</v>
      </c>
    </row>
    <row r="60" spans="1:9" ht="17.25">
      <c r="A60" s="151" t="s">
        <v>73</v>
      </c>
      <c r="B60" s="84" t="str">
        <f>IF('Site Description'!B38&gt;1,'Data Entry'!H53,"NO TRANSECT")</f>
        <v>NO TRANSECT</v>
      </c>
      <c r="C60" s="84" t="str">
        <f>IF('Site Description'!C38&gt;1,'Data Entry'!Q53,"NO TRANSECT")</f>
        <v>NO TRANSECT</v>
      </c>
      <c r="D60" s="84" t="str">
        <f>IF('Site Description'!D38&gt;1,'Data Entry'!Z53,"NO TRANSECT")</f>
        <v>NO TRANSECT</v>
      </c>
      <c r="E60" s="84" t="str">
        <f>IF('Site Description'!E38&gt;1,'Data Entry'!AI53,"NO TRANSECT")</f>
        <v>NO TRANSECT</v>
      </c>
      <c r="F60" s="84" t="str">
        <f>IF('Site Description'!F38&gt;1,'Data Entry'!AR53,"NO TRANSECT")</f>
        <v>NO TRANSECT</v>
      </c>
      <c r="G60" s="84" t="str">
        <f>IF('Site Description'!G38&gt;1,'Data Entry'!BA53,"NO TRANSECT")</f>
        <v>NO TRANSECT</v>
      </c>
      <c r="H60" s="86" t="e">
        <f>AVERAGE(B60:G60)</f>
        <v>#DIV/0!</v>
      </c>
      <c r="I60" s="87" t="e">
        <f>STDEV(B60:G60)</f>
        <v>#DIV/0!</v>
      </c>
    </row>
    <row r="61" spans="1:9" ht="15">
      <c r="A61" s="151" t="s">
        <v>37</v>
      </c>
      <c r="B61" s="98" t="str">
        <f>IF('Site Description'!B38&gt;0,B60/('Site Description'!B38*10000)*100,"NO TRANSECT")</f>
        <v>NO TRANSECT</v>
      </c>
      <c r="C61" s="98" t="str">
        <f>IF('Site Description'!C38&gt;0,C60/('Site Description'!C38*10000)*100,"NO TRANSECT")</f>
        <v>NO TRANSECT</v>
      </c>
      <c r="D61" s="98" t="str">
        <f>IF('Site Description'!D38&gt;0,D60/('Site Description'!D38*10000)*100,"NO TRANSECT")</f>
        <v>NO TRANSECT</v>
      </c>
      <c r="E61" s="98" t="str">
        <f>IF('Site Description'!E38&gt;0,E60/('Site Description'!E38*10000)*100,"NO TRANSECT")</f>
        <v>NO TRANSECT</v>
      </c>
      <c r="F61" s="98" t="str">
        <f>IF('Site Description'!F38&gt;0,F60/('Site Description'!F38*10000)*100,"NO TRANSECT")</f>
        <v>NO TRANSECT</v>
      </c>
      <c r="G61" s="98" t="str">
        <f>IF('Site Description'!G38&gt;0,G60/('Site Description'!G38*10000)*100,"NO TRANSECT")</f>
        <v>NO TRANSECT</v>
      </c>
      <c r="H61" s="86" t="e">
        <f>AVERAGE(B61:G61)</f>
        <v>#DIV/0!</v>
      </c>
      <c r="I61" s="87" t="e">
        <f>STDEV(B61:G61)</f>
        <v>#DIV/0!</v>
      </c>
    </row>
    <row r="62" spans="1:9" ht="15.75" thickBot="1">
      <c r="A62" s="152" t="s">
        <v>65</v>
      </c>
      <c r="B62" s="142" t="str">
        <f>IF('Site Description'!B38&gt;1,$E$20*B61,"NO TRANSECT")</f>
        <v>NO TRANSECT</v>
      </c>
      <c r="C62" s="142" t="str">
        <f>IF('Site Description'!C38&gt;1,$E$20*C61,"NO TRANSECT")</f>
        <v>NO TRANSECT</v>
      </c>
      <c r="D62" s="142" t="str">
        <f>IF('Site Description'!D38&gt;1,$E$20*D61,"NO TRANSECT")</f>
        <v>NO TRANSECT</v>
      </c>
      <c r="E62" s="142" t="str">
        <f>IF('Site Description'!E38&gt;1,$E$20*E61,"NO TRANSECT")</f>
        <v>NO TRANSECT</v>
      </c>
      <c r="F62" s="142" t="str">
        <f>IF('Site Description'!F38&gt;1,$E$20*F61,"NO TRANSECT")</f>
        <v>NO TRANSECT</v>
      </c>
      <c r="G62" s="142" t="str">
        <f>IF('Site Description'!G38&gt;1,$E$20*G61,"NO TRANSECT")</f>
        <v>NO TRANSECT</v>
      </c>
      <c r="H62" s="113" t="e">
        <f>AVERAGE(B62:G62)</f>
        <v>#DIV/0!</v>
      </c>
      <c r="I62" s="112" t="e">
        <f>STDEV(B62:G62)</f>
        <v>#DIV/0!</v>
      </c>
    </row>
    <row r="63" spans="1:9" ht="15.75" thickBot="1">
      <c r="A63" s="97" t="s">
        <v>64</v>
      </c>
      <c r="B63" s="111" t="str">
        <f>IF('Site Description'!B38&gt;1,B62*'Site Description'!B36,"NO TRANSECT")</f>
        <v>NO TRANSECT</v>
      </c>
      <c r="C63" s="111" t="str">
        <f>IF('Site Description'!C38&gt;1,C62*'Site Description'!C36,"NO TRANSECT")</f>
        <v>NO TRANSECT</v>
      </c>
      <c r="D63" s="111" t="str">
        <f>IF('Site Description'!D38&gt;1,D62*'Site Description'!D36,"NO TRANSECT")</f>
        <v>NO TRANSECT</v>
      </c>
      <c r="E63" s="111" t="str">
        <f>IF('Site Description'!E38&gt;1,E62*'Site Description'!E36,"NO TRANSECT")</f>
        <v>NO TRANSECT</v>
      </c>
      <c r="F63" s="111" t="str">
        <f>IF('Site Description'!F38&gt;1,F62*'Site Description'!F36,"NO TRANSECT")</f>
        <v>NO TRANSECT</v>
      </c>
      <c r="G63" s="111" t="str">
        <f>IF('Site Description'!G38&gt;1,G62*'Site Description'!G36,"NO TRANSECT")</f>
        <v>NO TRANSECT</v>
      </c>
      <c r="H63" s="102" t="e">
        <f>AVERAGE(B63:G63)</f>
        <v>#DIV/0!</v>
      </c>
      <c r="I63" s="101" t="e">
        <f>STDEV(B63:G63)</f>
        <v>#DIV/0!</v>
      </c>
    </row>
    <row r="65" ht="15.75" thickBot="1"/>
    <row r="66" spans="1:9" ht="15">
      <c r="A66" s="157" t="s">
        <v>74</v>
      </c>
      <c r="B66" s="158" t="s">
        <v>3</v>
      </c>
      <c r="C66" s="158" t="s">
        <v>5</v>
      </c>
      <c r="D66" s="158" t="s">
        <v>6</v>
      </c>
      <c r="E66" s="158" t="s">
        <v>7</v>
      </c>
      <c r="F66" s="158" t="s">
        <v>8</v>
      </c>
      <c r="G66" s="159" t="s">
        <v>9</v>
      </c>
      <c r="H66" s="160" t="s">
        <v>57</v>
      </c>
      <c r="I66" s="161" t="s">
        <v>58</v>
      </c>
    </row>
    <row r="67" spans="1:9" ht="17.25">
      <c r="A67" s="162" t="s">
        <v>73</v>
      </c>
      <c r="B67" s="163" t="str">
        <f>IF('Site Description'!B38&gt;1,B24+B30+B36+B42+B48+B54+B60,"NO TRANSECT")</f>
        <v>NO TRANSECT</v>
      </c>
      <c r="C67" s="163" t="str">
        <f>IF('Site Description'!C38&gt;1,C24+C30+C36+C42+C48+C54+C60,"NO TRANSECT")</f>
        <v>NO TRANSECT</v>
      </c>
      <c r="D67" s="163" t="str">
        <f>IF('Site Description'!D38&gt;1,D24+D30+D36+D42+D48+D54+D60,"NO TRANSECT")</f>
        <v>NO TRANSECT</v>
      </c>
      <c r="E67" s="163" t="str">
        <f>IF('Site Description'!E38&gt;1,E24+E30+E36+E42+E48+E54+E60,"NO TRANSECT")</f>
        <v>NO TRANSECT</v>
      </c>
      <c r="F67" s="163" t="str">
        <f>IF('Site Description'!F38&gt;1,F24+F30+F36+F42+F48+F54+F60,"NO TRANSECT")</f>
        <v>NO TRANSECT</v>
      </c>
      <c r="G67" s="163" t="str">
        <f>IF('Site Description'!G38&gt;1,G24+G30+G36+G42+G48+G54+G60,"NO TRANSECT")</f>
        <v>NO TRANSECT</v>
      </c>
      <c r="H67" s="164" t="e">
        <f>AVERAGE(B67:G67)</f>
        <v>#DIV/0!</v>
      </c>
      <c r="I67" s="165" t="e">
        <f>STDEV(B67:G67)</f>
        <v>#DIV/0!</v>
      </c>
    </row>
    <row r="68" spans="1:9" ht="15">
      <c r="A68" s="162" t="s">
        <v>37</v>
      </c>
      <c r="B68" s="166" t="str">
        <f>IF('Site Description'!B38&gt;1,B67/('Site Description'!B38*10000)*100,"NO TRANSECT")</f>
        <v>NO TRANSECT</v>
      </c>
      <c r="C68" s="166" t="str">
        <f>IF('Site Description'!C38&gt;1,C67/('Site Description'!C38*10000)*100,"NO TRANSECT")</f>
        <v>NO TRANSECT</v>
      </c>
      <c r="D68" s="166" t="str">
        <f>IF('Site Description'!D38&gt;1,D67/('Site Description'!D38*10000)*100,"NO TRANSECT")</f>
        <v>NO TRANSECT</v>
      </c>
      <c r="E68" s="166" t="str">
        <f>IF('Site Description'!E38&gt;1,E67/('Site Description'!E38*10000)*100,"NO TRANSECT")</f>
        <v>NO TRANSECT</v>
      </c>
      <c r="F68" s="166" t="str">
        <f>IF('Site Description'!F38&gt;1,F67/('Site Description'!F38*10000)*100,"NO TRANSECT")</f>
        <v>NO TRANSECT</v>
      </c>
      <c r="G68" s="166" t="str">
        <f>IF('Site Description'!G38&gt;1,G67/('Site Description'!G38*10000)*100,"NO TRANSECT")</f>
        <v>NO TRANSECT</v>
      </c>
      <c r="H68" s="164" t="e">
        <f>AVERAGE(B68:G68)</f>
        <v>#DIV/0!</v>
      </c>
      <c r="I68" s="165" t="e">
        <f>STDEV(B68:G68)</f>
        <v>#DIV/0!</v>
      </c>
    </row>
    <row r="69" spans="1:9" ht="15.75" thickBot="1">
      <c r="A69" s="167" t="s">
        <v>65</v>
      </c>
      <c r="B69" s="168" t="str">
        <f>IF('Site Description'!B38&gt;1,SUM(B26,B32,B38,B44,B50,B56,B62),"NO TRANSECT")</f>
        <v>NO TRANSECT</v>
      </c>
      <c r="C69" s="168" t="str">
        <f>IF('Site Description'!C38&gt;1,SUM(C26,C32,C38,C44,C50,C56,C62),"NO TRANSECT")</f>
        <v>NO TRANSECT</v>
      </c>
      <c r="D69" s="168" t="str">
        <f>IF('Site Description'!D38&gt;1,SUM(D26,D32,D38,D44,D50,D56,D62),"NO TRANSECT")</f>
        <v>NO TRANSECT</v>
      </c>
      <c r="E69" s="168" t="str">
        <f>IF('Site Description'!E38&gt;1,SUM(E26,E32,E38,E44,E50,E56,E62),"NO TRANSECT")</f>
        <v>NO TRANSECT</v>
      </c>
      <c r="F69" s="168" t="str">
        <f>IF('Site Description'!F38&gt;1,SUM(F26,F32,F38,F44,F50,F56,F62),"NO TRANSECT")</f>
        <v>NO TRANSECT</v>
      </c>
      <c r="G69" s="168" t="str">
        <f>IF('Site Description'!G38&gt;1,SUM(G26,G32,G38,G44,G50,G56,G62),"NO TRANSECT")</f>
        <v>NO TRANSECT</v>
      </c>
      <c r="H69" s="169" t="e">
        <f>AVERAGE(B69:G69)</f>
        <v>#DIV/0!</v>
      </c>
      <c r="I69" s="170" t="e">
        <f>STDEV(B69:G69)</f>
        <v>#DIV/0!</v>
      </c>
    </row>
    <row r="70" spans="1:9" ht="15.75" thickBot="1">
      <c r="A70" s="171" t="s">
        <v>64</v>
      </c>
      <c r="B70" s="172" t="str">
        <f>IF('Site Description'!B38&gt;1,B69*'Site Description'!B36,"NO TRANSECT")</f>
        <v>NO TRANSECT</v>
      </c>
      <c r="C70" s="172" t="str">
        <f>IF('Site Description'!C38&gt;1,C69*'Site Description'!C36,"NO TRANSECT")</f>
        <v>NO TRANSECT</v>
      </c>
      <c r="D70" s="181" t="str">
        <f>IF('Site Description'!D38&gt;1,D69*'Site Description'!D36,"NO TRANSECT")</f>
        <v>NO TRANSECT</v>
      </c>
      <c r="E70" s="172" t="str">
        <f>IF('Site Description'!E38&gt;1,E69*'Site Description'!E36,"NO TRANSECT")</f>
        <v>NO TRANSECT</v>
      </c>
      <c r="F70" s="172" t="str">
        <f>IF('Site Description'!F38&gt;1,F69*'Site Description'!F36,"NO TRANSECT")</f>
        <v>NO TRANSECT</v>
      </c>
      <c r="G70" s="172" t="str">
        <f>IF('Site Description'!G38&gt;1,G69*'Site Description'!G36,"NO TRANSECT")</f>
        <v>NO TRANSECT</v>
      </c>
      <c r="H70" s="173" t="e">
        <f>AVERAGE(B70:G70)</f>
        <v>#DIV/0!</v>
      </c>
      <c r="I70" s="174" t="e">
        <f>STDEV(B70:G70)</f>
        <v>#DIV/0!</v>
      </c>
    </row>
  </sheetData>
  <sheetProtection password="B9AE" sheet="1"/>
  <mergeCells count="20">
    <mergeCell ref="E20:F20"/>
    <mergeCell ref="C14:D14"/>
    <mergeCell ref="C15:D15"/>
    <mergeCell ref="C16:D16"/>
    <mergeCell ref="C17:D17"/>
    <mergeCell ref="C18:D18"/>
    <mergeCell ref="C19:D19"/>
    <mergeCell ref="C20:D20"/>
    <mergeCell ref="A1:I2"/>
    <mergeCell ref="A11:I11"/>
    <mergeCell ref="C13:D13"/>
    <mergeCell ref="E13:F13"/>
    <mergeCell ref="E18:F18"/>
    <mergeCell ref="E19:F19"/>
    <mergeCell ref="E16:F16"/>
    <mergeCell ref="E17:F17"/>
    <mergeCell ref="B8:I8"/>
    <mergeCell ref="B9:I9"/>
    <mergeCell ref="E14:F14"/>
    <mergeCell ref="E15:F1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C17" sqref="C17"/>
    </sheetView>
  </sheetViews>
  <sheetFormatPr defaultColWidth="9.140625" defaultRowHeight="15"/>
  <cols>
    <col min="1" max="6" width="14.28125" style="0" customWidth="1"/>
  </cols>
  <sheetData>
    <row r="1" spans="1:6" ht="19.5" thickBot="1">
      <c r="A1" s="233" t="s">
        <v>41</v>
      </c>
      <c r="B1" s="234"/>
      <c r="C1" s="234"/>
      <c r="D1" s="234"/>
      <c r="E1" s="234"/>
      <c r="F1" s="235"/>
    </row>
    <row r="2" spans="1:6" ht="18.75">
      <c r="A2" s="114"/>
      <c r="B2" s="115"/>
      <c r="C2" s="115"/>
      <c r="D2" s="115"/>
      <c r="E2" s="115"/>
      <c r="F2" s="116"/>
    </row>
    <row r="3" spans="1:6" ht="18.75">
      <c r="A3" s="117"/>
      <c r="B3" s="118"/>
      <c r="C3" s="118"/>
      <c r="D3" s="118"/>
      <c r="E3" s="118"/>
      <c r="F3" s="119"/>
    </row>
    <row r="4" spans="1:6" ht="18.75">
      <c r="A4" s="236">
        <f>'Site Description'!B16</f>
        <v>0</v>
      </c>
      <c r="B4" s="237"/>
      <c r="C4" s="237">
        <f>'Site Description'!B18</f>
        <v>0</v>
      </c>
      <c r="D4" s="237"/>
      <c r="E4" s="238">
        <f>'Site Description'!F16</f>
        <v>0</v>
      </c>
      <c r="F4" s="239"/>
    </row>
    <row r="5" spans="1:6" ht="15">
      <c r="A5" s="120"/>
      <c r="B5" s="121"/>
      <c r="C5" s="121"/>
      <c r="D5" s="121"/>
      <c r="E5" s="121"/>
      <c r="F5" s="122"/>
    </row>
    <row r="6" spans="1:6" ht="15.75" thickBot="1">
      <c r="A6" s="123"/>
      <c r="B6" s="124"/>
      <c r="C6" s="124"/>
      <c r="D6" s="124"/>
      <c r="E6" s="124"/>
      <c r="F6" s="125"/>
    </row>
    <row r="7" spans="1:6" ht="15">
      <c r="A7" s="126"/>
      <c r="B7" s="127"/>
      <c r="C7" s="127"/>
      <c r="D7" s="127"/>
      <c r="E7" s="127"/>
      <c r="F7" s="128"/>
    </row>
    <row r="8" spans="1:6" ht="15">
      <c r="A8" s="120"/>
      <c r="B8" s="121"/>
      <c r="C8" s="121"/>
      <c r="D8" s="121"/>
      <c r="E8" s="121"/>
      <c r="F8" s="122"/>
    </row>
    <row r="9" spans="1:6" ht="15.75">
      <c r="A9" s="129"/>
      <c r="B9" s="130"/>
      <c r="C9" s="130"/>
      <c r="D9" s="131" t="s">
        <v>57</v>
      </c>
      <c r="E9" s="131" t="s">
        <v>61</v>
      </c>
      <c r="F9" s="132"/>
    </row>
    <row r="10" spans="1:6" ht="15.75">
      <c r="A10" s="120"/>
      <c r="B10" s="133" t="s">
        <v>60</v>
      </c>
      <c r="C10" s="133"/>
      <c r="D10" s="182" t="e">
        <f>'Data Analysis'!H68</f>
        <v>#DIV/0!</v>
      </c>
      <c r="E10" s="134" t="e">
        <f>'Data Analysis'!I68</f>
        <v>#DIV/0!</v>
      </c>
      <c r="F10" s="132"/>
    </row>
    <row r="11" spans="1:6" ht="18.75" thickBot="1">
      <c r="A11" s="123"/>
      <c r="B11" s="135" t="s">
        <v>62</v>
      </c>
      <c r="C11" s="135"/>
      <c r="D11" s="183" t="e">
        <f>'Data Analysis'!H70</f>
        <v>#DIV/0!</v>
      </c>
      <c r="E11" s="136" t="e">
        <f>'Data Analysis'!I70</f>
        <v>#DIV/0!</v>
      </c>
      <c r="F11" s="137"/>
    </row>
    <row r="12" spans="1:6" ht="15.75">
      <c r="A12" s="93"/>
      <c r="B12" s="93"/>
      <c r="C12" s="93"/>
      <c r="D12" s="93"/>
      <c r="E12" s="93"/>
      <c r="F12" s="93"/>
    </row>
    <row r="13" spans="1:7" ht="15.75">
      <c r="A13" s="94"/>
      <c r="B13" s="94"/>
      <c r="C13" s="94"/>
      <c r="D13" s="94"/>
      <c r="E13" s="94"/>
      <c r="F13" s="94"/>
      <c r="G13" s="16"/>
    </row>
    <row r="14" spans="1:7" ht="15.75">
      <c r="A14" s="94"/>
      <c r="B14" s="94"/>
      <c r="C14" s="94"/>
      <c r="D14" s="94"/>
      <c r="E14" s="94"/>
      <c r="F14" s="94"/>
      <c r="G14" s="16"/>
    </row>
    <row r="15" spans="1:7" ht="15.75">
      <c r="A15" s="99"/>
      <c r="B15" s="99"/>
      <c r="C15" s="99"/>
      <c r="D15" s="94"/>
      <c r="E15" s="95"/>
      <c r="F15" s="95"/>
      <c r="G15" s="16"/>
    </row>
    <row r="16" spans="1:7" ht="15.75">
      <c r="A16" s="99"/>
      <c r="B16" s="99"/>
      <c r="C16" s="99"/>
      <c r="D16" s="94"/>
      <c r="E16" s="95"/>
      <c r="F16" s="95"/>
      <c r="G16" s="16"/>
    </row>
    <row r="17" spans="1:7" ht="15">
      <c r="A17" s="16"/>
      <c r="B17" s="16"/>
      <c r="C17" s="16"/>
      <c r="D17" s="16"/>
      <c r="E17" s="16"/>
      <c r="F17" s="16"/>
      <c r="G17" s="16"/>
    </row>
    <row r="18" spans="1:7" ht="15">
      <c r="A18" s="16"/>
      <c r="B18" s="16"/>
      <c r="C18" s="16"/>
      <c r="D18" s="16"/>
      <c r="E18" s="16"/>
      <c r="F18" s="16"/>
      <c r="G18" s="16"/>
    </row>
  </sheetData>
  <sheetProtection password="B9AE" sheet="1"/>
  <mergeCells count="4">
    <mergeCell ref="A1:F1"/>
    <mergeCell ref="A4:B4"/>
    <mergeCell ref="C4:D4"/>
    <mergeCell ref="E4:F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mmu-user</dc:creator>
  <cp:keywords/>
  <dc:description/>
  <cp:lastModifiedBy>Chris Perry</cp:lastModifiedBy>
  <cp:lastPrinted>2011-12-02T12:31:24Z</cp:lastPrinted>
  <dcterms:created xsi:type="dcterms:W3CDTF">2010-07-16T12:15:58Z</dcterms:created>
  <dcterms:modified xsi:type="dcterms:W3CDTF">2012-02-15T10:27:12Z</dcterms:modified>
  <cp:category/>
  <cp:version/>
  <cp:contentType/>
  <cp:contentStatus/>
</cp:coreProperties>
</file>