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rjj210\Downloads\"/>
    </mc:Choice>
  </mc:AlternateContent>
  <xr:revisionPtr revIDLastSave="0" documentId="8_{671BB10F-71C5-40B8-B1C6-C91E7C37861A}" xr6:coauthVersionLast="47" xr6:coauthVersionMax="47" xr10:uidLastSave="{00000000-0000-0000-0000-000000000000}"/>
  <bookViews>
    <workbookView xWindow="-120" yWindow="-120" windowWidth="20730" windowHeight="11160" xr2:uid="{00000000-000D-0000-FFFF-FFFF00000000}"/>
  </bookViews>
  <sheets>
    <sheet name="Foreign Payment Request Form" sheetId="1" r:id="rId1"/>
    <sheet name="Requirements" sheetId="7" state="hidden" r:id="rId2"/>
    <sheet name="Sheet2" sheetId="8" state="hidden" r:id="rId3"/>
  </sheets>
  <definedNames>
    <definedName name="_bookmark5" localSheetId="1">Requirements!#REF!</definedName>
    <definedName name="_bookmark6" localSheetId="1">Requirements!#REF!</definedName>
    <definedName name="_bookmark7" localSheetId="1">Requirements!#REF!</definedName>
    <definedName name="_bookmark8" localSheetId="1">Requirements!#REF!</definedName>
    <definedName name="_bookmark9" localSheetId="1">Requirements!#REF!</definedName>
    <definedName name="_xlnm._FilterDatabase" localSheetId="2" hidden="1">Sheet2!$F$1:$F$24</definedName>
    <definedName name="Form1">'Foreign Payment Request Form'!$L$7,'Foreign Payment Request Form'!$L$9,'Foreign Payment Request Form'!$L$11,'Foreign Payment Request Form'!$L$13,'Foreign Payment Request Form'!$L$15,'Foreign Payment Request Form'!$L$17,'Foreign Payment Request Form'!$N$19,'Foreign Payment Request Form'!$N$21,'Foreign Payment Request Form'!$N$23,'Foreign Payment Request Form'!$N$25,'Foreign Payment Request Form'!$L$29,'Foreign Payment Request Form'!$P$31,'Foreign Payment Request Form'!$L$33,'Foreign Payment Request Form'!$L$35,'Foreign Payment Request Form'!$L$37,'Foreign Payment Request Form'!$L$39,'Foreign Payment Request Form'!$L$41,'Foreign Payment Request Form'!$L$43,'Foreign Payment Request Form'!$L$45,'Foreign Payment Request Form'!$L$5</definedName>
    <definedName name="Form2">'Foreign Payment Request Form'!$D$51,'Foreign Payment Request Form'!$AC$51,'Foreign Payment Request Form'!$P$52,'Foreign Payment Request Form'!$C$55,'Foreign Payment Request Form'!$D$55,'Foreign Payment Request Form'!$AC$55,'Foreign Payment Request Form'!$P$56,'Foreign Payment Request Form'!$C$59,'Foreign Payment Request Form'!$D$59,'Foreign Payment Request Form'!$AC$59,'Foreign Payment Request Form'!$P$60,'Foreign Payment Request Form'!$C$51</definedName>
    <definedName name="_xlnm.Print_Area" localSheetId="0">'Foreign Payment Request Form'!$A$1:$AS$60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5" i="1" l="1"/>
  <c r="AD21" i="1"/>
  <c r="L31" i="1"/>
  <c r="AP23" i="1" l="1"/>
  <c r="AQ23" i="1" s="1"/>
  <c r="AP46" i="1" l="1"/>
  <c r="AQ46" i="1" s="1"/>
  <c r="AP33" i="1" l="1"/>
  <c r="AQ33" i="1" s="1"/>
  <c r="AP31" i="1"/>
  <c r="AQ31" i="1" s="1"/>
  <c r="AP50" i="1" l="1"/>
  <c r="AQ50" i="1" s="1"/>
  <c r="AP48" i="1"/>
  <c r="AQ48" i="1" s="1"/>
  <c r="AP47" i="1" l="1"/>
  <c r="AQ47" i="1" s="1"/>
  <c r="AP45" i="1"/>
  <c r="AQ45" i="1" s="1"/>
  <c r="AP41" i="1"/>
  <c r="AQ41" i="1" s="1"/>
  <c r="AP43" i="1"/>
  <c r="AQ43" i="1" s="1"/>
  <c r="AP39" i="1" l="1"/>
  <c r="AQ39" i="1" s="1"/>
  <c r="AP37" i="1"/>
  <c r="AQ37" i="1" s="1"/>
  <c r="AP35" i="1"/>
  <c r="AQ35" i="1" s="1"/>
  <c r="AP29" i="1"/>
  <c r="AQ29" i="1" s="1"/>
  <c r="AP27" i="1"/>
  <c r="AQ27" i="1" s="1"/>
  <c r="AP25" i="1"/>
  <c r="AQ25" i="1" s="1"/>
  <c r="AP21" i="1"/>
  <c r="AQ21" i="1" s="1"/>
  <c r="AP19" i="1"/>
  <c r="AQ19" i="1" s="1"/>
  <c r="AP17" i="1"/>
  <c r="AQ17" i="1" s="1"/>
  <c r="AP15" i="1"/>
  <c r="AQ15" i="1" s="1"/>
  <c r="AP13" i="1"/>
  <c r="AQ13" i="1" s="1"/>
  <c r="AP11" i="1"/>
  <c r="AQ11" i="1" s="1"/>
  <c r="AP9" i="1"/>
  <c r="AQ9" i="1" s="1"/>
  <c r="AP7" i="1"/>
  <c r="AQ7" i="1" s="1"/>
  <c r="AP5" i="1"/>
  <c r="AQ5" i="1" s="1"/>
  <c r="AP3" i="1"/>
  <c r="AQ3" i="1" s="1"/>
</calcChain>
</file>

<file path=xl/sharedStrings.xml><?xml version="1.0" encoding="utf-8"?>
<sst xmlns="http://schemas.openxmlformats.org/spreadsheetml/2006/main" count="4078" uniqueCount="3070">
  <si>
    <t>FOREIGN PAYMENT REQUEST FORM</t>
  </si>
  <si>
    <t>Guidelines as per currency selected</t>
  </si>
  <si>
    <t>Final Bank Details</t>
  </si>
  <si>
    <t>Beneficiary &amp; Payment Details</t>
  </si>
  <si>
    <t>(All beneficiary details are compulsory)</t>
  </si>
  <si>
    <t>Bank Name:</t>
  </si>
  <si>
    <t>Beneficiary / Payee Name:-</t>
  </si>
  <si>
    <t>Beneficiary email:</t>
  </si>
  <si>
    <t>Contact Number:</t>
  </si>
  <si>
    <t>Address:</t>
  </si>
  <si>
    <t xml:space="preserve">SWIFT/BIC Code </t>
  </si>
  <si>
    <t>IBAN No.</t>
  </si>
  <si>
    <t>Account No.</t>
  </si>
  <si>
    <t>Sort Code/CNAPS/ABA No.</t>
  </si>
  <si>
    <t xml:space="preserve">Is this related to work/ services received? </t>
  </si>
  <si>
    <t>Routing No./BSB Code/Transit</t>
  </si>
  <si>
    <t>Reason for Payment:</t>
  </si>
  <si>
    <t>If Other, please specify:</t>
  </si>
  <si>
    <t>Intermediary if Required</t>
  </si>
  <si>
    <r>
      <t>IR35 reference Number (</t>
    </r>
    <r>
      <rPr>
        <i/>
        <sz val="10"/>
        <rFont val="Arial"/>
        <family val="2"/>
      </rPr>
      <t>if applicable)</t>
    </r>
    <r>
      <rPr>
        <sz val="10"/>
        <rFont val="Arial"/>
        <family val="2"/>
      </rPr>
      <t>:</t>
    </r>
  </si>
  <si>
    <t>https://www.exeter.ac.uk/staff/employment/tempworkers/selfemployed/</t>
  </si>
  <si>
    <t>Further information  for IR35 requirements:</t>
  </si>
  <si>
    <t>Amount in Currency to be paid</t>
  </si>
  <si>
    <t>Country of Beneficiary Bank:</t>
  </si>
  <si>
    <t>GBP Amount(If known):</t>
  </si>
  <si>
    <t>Payment requested by:</t>
  </si>
  <si>
    <t xml:space="preserve">Date: </t>
  </si>
  <si>
    <t>Authorised by:</t>
  </si>
  <si>
    <t>Coding Details (link below for account codes)</t>
  </si>
  <si>
    <t xml:space="preserve">For Further Credit- Name </t>
  </si>
  <si>
    <t>For Further Credit-Acc No.</t>
  </si>
  <si>
    <t>Amount (Specify Currency)</t>
  </si>
  <si>
    <t>Information for Beneficiary-</t>
  </si>
  <si>
    <t>AED – UNITED ARAB EMIRATES DIRHAM</t>
  </si>
  <si>
    <t>REQUIRED:</t>
  </si>
  <si>
    <t>United Arab Emirates1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</si>
  <si>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23 Alpha numerical digit IBAN</t>
    </r>
  </si>
  <si>
    <t>United Arab Emirates2</t>
  </si>
  <si>
    <r>
      <t>–</t>
    </r>
    <r>
      <rPr>
        <sz val="7"/>
        <color rgb="FF414042"/>
        <rFont val="Times New Roman"/>
        <family val="1"/>
      </rPr>
      <t xml:space="preserve">    </t>
    </r>
    <r>
      <rPr>
        <b/>
        <sz val="9.5"/>
        <color rgb="FF414042"/>
        <rFont val="Trebuchet MS"/>
        <family val="2"/>
      </rPr>
      <t>IBAN Format</t>
    </r>
    <r>
      <rPr>
        <sz val="9.5"/>
        <color rgb="FF414042"/>
        <rFont val="Verdana"/>
        <family val="2"/>
      </rPr>
      <t>: AEkk AAAB BBBBBBBBBBBBBBB</t>
    </r>
  </si>
  <si>
    <t>United Arab Emirates3</t>
  </si>
  <si>
    <r>
      <t xml:space="preserve">» </t>
    </r>
    <r>
      <rPr>
        <b/>
        <sz val="9.5"/>
        <color rgb="FF414042"/>
        <rFont val="Trebuchet MS"/>
        <family val="2"/>
      </rPr>
      <t xml:space="preserve">AE </t>
    </r>
    <r>
      <rPr>
        <sz val="9.5"/>
        <color rgb="FF414042"/>
        <rFont val="Verdana"/>
        <family val="2"/>
      </rPr>
      <t>= Country Code</t>
    </r>
  </si>
  <si>
    <t>United Arab Emirates4</t>
  </si>
  <si>
    <r>
      <t xml:space="preserve">» </t>
    </r>
    <r>
      <rPr>
        <b/>
        <sz val="9.5"/>
        <color rgb="FF414042"/>
        <rFont val="Trebuchet MS"/>
        <family val="2"/>
      </rPr>
      <t xml:space="preserve">kk </t>
    </r>
    <r>
      <rPr>
        <sz val="9.5"/>
        <color rgb="FF414042"/>
        <rFont val="Verdana"/>
        <family val="2"/>
      </rPr>
      <t>= IBAN Check Digits</t>
    </r>
  </si>
  <si>
    <t>United Arab Emirates5</t>
  </si>
  <si>
    <r>
      <t xml:space="preserve">» </t>
    </r>
    <r>
      <rPr>
        <b/>
        <sz val="9.5"/>
        <color rgb="FF414042"/>
        <rFont val="Trebuchet MS"/>
        <family val="2"/>
      </rPr>
      <t xml:space="preserve">A </t>
    </r>
    <r>
      <rPr>
        <sz val="9.5"/>
        <color rgb="FF414042"/>
        <rFont val="Verdana"/>
        <family val="2"/>
      </rPr>
      <t>= Bank Code</t>
    </r>
  </si>
  <si>
    <t>United Arab Emirates6</t>
  </si>
  <si>
    <r>
      <t xml:space="preserve">» </t>
    </r>
    <r>
      <rPr>
        <b/>
        <sz val="9.5"/>
        <color rgb="FF414042"/>
        <rFont val="Trebuchet MS"/>
        <family val="2"/>
      </rPr>
      <t xml:space="preserve">B </t>
    </r>
    <r>
      <rPr>
        <sz val="9.5"/>
        <color rgb="FF414042"/>
        <rFont val="Verdana"/>
        <family val="2"/>
      </rPr>
      <t>= Account No.</t>
    </r>
  </si>
  <si>
    <t>United Arab Emirates7</t>
  </si>
  <si>
    <r>
      <t>•</t>
    </r>
    <r>
      <rPr>
        <sz val="7"/>
        <color rgb="FF414042"/>
        <rFont val="Times New Roman"/>
        <family val="1"/>
      </rPr>
      <t xml:space="preserve">    </t>
    </r>
    <r>
      <rPr>
        <b/>
        <sz val="9.5"/>
        <color rgb="FF414042"/>
        <rFont val="Trebuchet MS"/>
        <family val="2"/>
      </rPr>
      <t>Beneficiary Bank BIC/SWIFT</t>
    </r>
    <r>
      <rPr>
        <sz val="9.5"/>
        <color rgb="FF414042"/>
        <rFont val="Verdana"/>
        <family val="2"/>
      </rPr>
      <t>: 8 or 11 characters</t>
    </r>
  </si>
  <si>
    <t>United Arab Emirates8</t>
  </si>
  <si>
    <r>
      <t>•</t>
    </r>
    <r>
      <rPr>
        <sz val="7"/>
        <color rgb="FF414042"/>
        <rFont val="Times New Roman"/>
        <family val="1"/>
      </rPr>
      <t xml:space="preserve">    </t>
    </r>
    <r>
      <rPr>
        <b/>
        <sz val="9.5"/>
        <color rgb="FF414042"/>
        <rFont val="Trebuchet MS"/>
        <family val="2"/>
      </rPr>
      <t>Purpose of Payment Code</t>
    </r>
    <r>
      <rPr>
        <sz val="9.5"/>
        <color rgb="FF414042"/>
        <rFont val="Verdana"/>
        <family val="2"/>
      </rPr>
      <t>: 3-character code, consistent with the purpose of payment</t>
    </r>
  </si>
  <si>
    <t>United Arab Emirates9</t>
  </si>
  <si>
    <r>
      <t>•</t>
    </r>
    <r>
      <rPr>
        <sz val="7"/>
        <color rgb="FF414042"/>
        <rFont val="Times New Roman"/>
        <family val="1"/>
      </rPr>
      <t xml:space="preserve">    </t>
    </r>
    <r>
      <rPr>
        <b/>
        <sz val="9.5"/>
        <color rgb="FF414042"/>
        <rFont val="Trebuchet MS"/>
        <family val="2"/>
      </rPr>
      <t>Swift Branch Details Field (Bank to Bank)</t>
    </r>
    <r>
      <rPr>
        <sz val="9.5"/>
        <color rgb="FF414042"/>
        <rFont val="Verdana"/>
        <family val="2"/>
      </rPr>
      <t>: Should be blank.</t>
    </r>
  </si>
  <si>
    <t>United Arab Emirates10</t>
  </si>
  <si>
    <r>
      <t>•</t>
    </r>
    <r>
      <rPr>
        <sz val="7"/>
        <color rgb="FF414042"/>
        <rFont val="Times New Roman"/>
        <family val="1"/>
      </rPr>
      <t xml:space="preserve">    </t>
    </r>
    <r>
      <rPr>
        <b/>
        <sz val="9.5"/>
        <color rgb="FF414042"/>
        <rFont val="Trebuchet MS"/>
        <family val="2"/>
      </rPr>
      <t>Purpose for payment</t>
    </r>
  </si>
  <si>
    <t>United Arab Emirates11</t>
  </si>
  <si>
    <r>
      <t>•</t>
    </r>
    <r>
      <rPr>
        <sz val="7"/>
        <color rgb="FF414042"/>
        <rFont val="Times New Roman"/>
        <family val="1"/>
      </rPr>
      <t xml:space="preserve">    </t>
    </r>
    <r>
      <rPr>
        <b/>
        <sz val="9.5"/>
        <color rgb="FF414042"/>
        <rFont val="Trebuchet MS"/>
        <family val="2"/>
      </rPr>
      <t>Purpose of Payment Code</t>
    </r>
    <r>
      <rPr>
        <sz val="9.5"/>
        <color rgb="FF414042"/>
        <rFont val="Verdana"/>
        <family val="2"/>
      </rPr>
      <t>: 3-character code, consistent with the purpose of payment. Required for all currencies into United Arab Emirates</t>
    </r>
  </si>
  <si>
    <t>United Arab Emirates12</t>
  </si>
  <si>
    <t>ADDITIONAL CONSIDERATIONS:</t>
  </si>
  <si>
    <t>United Arab Emirates13</t>
  </si>
  <si>
    <t>Additional Bank details can/should be transmitted in the Client References field to avoid additional processing charges. Purpose of Payment Code required for all payment to UAE regardless of currency.</t>
  </si>
  <si>
    <t>United Arab Emirates14</t>
  </si>
  <si>
    <r>
      <t>Æ</t>
    </r>
    <r>
      <rPr>
        <sz val="9.5"/>
        <color rgb="FF414042"/>
        <rFont val="Times New Roman"/>
        <family val="1"/>
      </rPr>
      <t xml:space="preserve"> </t>
    </r>
    <r>
      <rPr>
        <u/>
        <sz val="9.5"/>
        <color rgb="FF006CAB"/>
        <rFont val="Verdana"/>
        <family val="2"/>
      </rPr>
      <t>UAE/AED Purpose of Payment Code</t>
    </r>
  </si>
  <si>
    <t>ALL – ALBANIAN LEK</t>
  </si>
  <si>
    <t>Albania1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</si>
  <si>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28 Alpha numerical digit IBAN</t>
    </r>
  </si>
  <si>
    <t>Albania2</t>
  </si>
  <si>
    <r>
      <t>–</t>
    </r>
    <r>
      <rPr>
        <sz val="7"/>
        <color rgb="FF414042"/>
        <rFont val="Times New Roman"/>
        <family val="1"/>
      </rPr>
      <t xml:space="preserve">    </t>
    </r>
    <r>
      <rPr>
        <b/>
        <sz val="9.5"/>
        <color rgb="FF414042"/>
        <rFont val="Trebuchet MS"/>
        <family val="2"/>
      </rPr>
      <t>IBAN Format</t>
    </r>
    <r>
      <rPr>
        <sz val="9.5"/>
        <color rgb="FF414042"/>
        <rFont val="Verdana"/>
        <family val="2"/>
      </rPr>
      <t>: ALkk AAAB BBBD CCCC CCCCCCCCCCCC</t>
    </r>
  </si>
  <si>
    <t>Albania3</t>
  </si>
  <si>
    <r>
      <t xml:space="preserve">» </t>
    </r>
    <r>
      <rPr>
        <b/>
        <sz val="9.5"/>
        <color rgb="FF414042"/>
        <rFont val="Trebuchet MS"/>
        <family val="2"/>
      </rPr>
      <t xml:space="preserve">AL </t>
    </r>
    <r>
      <rPr>
        <sz val="9.5"/>
        <color rgb="FF414042"/>
        <rFont val="Verdana"/>
        <family val="2"/>
      </rPr>
      <t>= Country Code</t>
    </r>
  </si>
  <si>
    <t>Albania4</t>
  </si>
  <si>
    <t>Albania5</t>
  </si>
  <si>
    <r>
      <t xml:space="preserve">» </t>
    </r>
    <r>
      <rPr>
        <b/>
        <sz val="9.5"/>
        <color rgb="FF414042"/>
        <rFont val="Trebuchet MS"/>
        <family val="2"/>
      </rPr>
      <t xml:space="preserve">A </t>
    </r>
    <r>
      <rPr>
        <sz val="9.5"/>
        <color rgb="FF414042"/>
        <rFont val="Verdana"/>
        <family val="2"/>
      </rPr>
      <t>= Bank Code (KIB)</t>
    </r>
  </si>
  <si>
    <t>Albania6</t>
  </si>
  <si>
    <r>
      <t xml:space="preserve">» </t>
    </r>
    <r>
      <rPr>
        <b/>
        <sz val="9.5"/>
        <color rgb="FF414042"/>
        <rFont val="Trebuchet MS"/>
        <family val="2"/>
      </rPr>
      <t xml:space="preserve">B </t>
    </r>
    <r>
      <rPr>
        <sz val="9.5"/>
        <color rgb="FF414042"/>
        <rFont val="Verdana"/>
        <family val="2"/>
      </rPr>
      <t>= Branch Code – Account No. (KIB)</t>
    </r>
  </si>
  <si>
    <t>Albania7</t>
  </si>
  <si>
    <r>
      <t xml:space="preserve">» </t>
    </r>
    <r>
      <rPr>
        <b/>
        <sz val="9.5"/>
        <color rgb="FF414042"/>
        <rFont val="Trebuchet MS"/>
        <family val="2"/>
      </rPr>
      <t xml:space="preserve">D </t>
    </r>
    <r>
      <rPr>
        <sz val="9.5"/>
        <color rgb="FF414042"/>
        <rFont val="Verdana"/>
        <family val="2"/>
      </rPr>
      <t>= Account Check Digit</t>
    </r>
  </si>
  <si>
    <t>Albania8</t>
  </si>
  <si>
    <r>
      <t xml:space="preserve">» </t>
    </r>
    <r>
      <rPr>
        <b/>
        <sz val="9.5"/>
        <color rgb="FF414042"/>
        <rFont val="Trebuchet MS"/>
        <family val="2"/>
      </rPr>
      <t xml:space="preserve">C </t>
    </r>
    <r>
      <rPr>
        <sz val="9.5"/>
        <color rgb="FF414042"/>
        <rFont val="Verdana"/>
        <family val="2"/>
      </rPr>
      <t>= Account No.</t>
    </r>
  </si>
  <si>
    <t>Albania9</t>
  </si>
  <si>
    <t>Albania10</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</si>
  <si>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Albania</t>
    </r>
  </si>
  <si>
    <t>Albania11</t>
  </si>
  <si>
    <r>
      <t>•</t>
    </r>
    <r>
      <rPr>
        <sz val="7"/>
        <color rgb="FF414042"/>
        <rFont val="Times New Roman"/>
        <family val="1"/>
      </rPr>
      <t xml:space="preserve">    </t>
    </r>
    <r>
      <rPr>
        <b/>
        <sz val="9.5"/>
        <color rgb="FF414042"/>
        <rFont val="Trebuchet MS"/>
        <family val="2"/>
      </rPr>
      <t>Beneficiary address</t>
    </r>
  </si>
  <si>
    <t>Albania12</t>
  </si>
  <si>
    <r>
      <t>•</t>
    </r>
    <r>
      <rPr>
        <sz val="7"/>
        <color rgb="FF414042"/>
        <rFont val="Times New Roman"/>
        <family val="1"/>
      </rPr>
      <t xml:space="preserve">    </t>
    </r>
    <r>
      <rPr>
        <b/>
        <sz val="9.5"/>
        <color rgb="FF414042"/>
        <rFont val="Trebuchet MS"/>
        <family val="2"/>
      </rPr>
      <t>Purpose for payment ADDITIONAL CONSIDERATIONS:</t>
    </r>
  </si>
  <si>
    <t>Albania13</t>
  </si>
  <si>
    <t>Method of payment (Electronic or Check) may vary depending on local requirements and validity of beneficiary</t>
  </si>
  <si>
    <t>Albania14</t>
  </si>
  <si>
    <t>information. Payments less than USD 25 equivalent may get rejected.</t>
  </si>
  <si>
    <t>Albania15</t>
  </si>
  <si>
    <t>Expected beneficiary receipt date may be 5-7 days from the date the beneficiary bank received the payment (Beneficiary Bank may not necessarily apply on value date instructed).</t>
  </si>
  <si>
    <t>AMD – ARMENIAN DRAM</t>
  </si>
  <si>
    <t>Armenia1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</si>
  <si>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11–16 digits</t>
    </r>
  </si>
  <si>
    <t>Armenia2</t>
  </si>
  <si>
    <r>
      <t>•</t>
    </r>
    <r>
      <rPr>
        <sz val="7"/>
        <color rgb="FF414042"/>
        <rFont val="Times New Roman"/>
        <family val="1"/>
      </rPr>
      <t xml:space="preserve">    </t>
    </r>
    <r>
      <rPr>
        <b/>
        <sz val="9.5"/>
        <color rgb="FF414042"/>
        <rFont val="Trebuchet MS"/>
        <family val="2"/>
      </rPr>
      <t>Beneficiary Bank SWIFT/BIC</t>
    </r>
    <r>
      <rPr>
        <sz val="9.5"/>
        <color rgb="FF414042"/>
        <rFont val="Verdana"/>
        <family val="2"/>
      </rPr>
      <t>: 8 or 11 characters</t>
    </r>
  </si>
  <si>
    <t>Armenia3</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</si>
  <si>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Armenia</t>
    </r>
  </si>
  <si>
    <t>Armenia4</t>
  </si>
  <si>
    <r>
      <t>•</t>
    </r>
    <r>
      <rPr>
        <sz val="7"/>
        <color rgb="FF414042"/>
        <rFont val="Times New Roman"/>
        <family val="1"/>
      </rPr>
      <t xml:space="preserve">    </t>
    </r>
    <r>
      <rPr>
        <b/>
        <sz val="9.5"/>
        <color rgb="FF414042"/>
        <rFont val="Trebuchet MS"/>
        <family val="2"/>
      </rPr>
      <t>Beneficiary Bank Branch Address</t>
    </r>
  </si>
  <si>
    <t>Armenia5</t>
  </si>
  <si>
    <r>
      <t>•</t>
    </r>
    <r>
      <rPr>
        <sz val="7"/>
        <color rgb="FF414042"/>
        <rFont val="Times New Roman"/>
        <family val="1"/>
      </rPr>
      <t xml:space="preserve">    </t>
    </r>
    <r>
      <rPr>
        <b/>
        <sz val="9.5"/>
        <color rgb="FF414042"/>
        <rFont val="Trebuchet MS"/>
        <family val="2"/>
      </rPr>
      <t>Beneficiary Address</t>
    </r>
  </si>
  <si>
    <t>Armenia6</t>
  </si>
  <si>
    <r>
      <t>•</t>
    </r>
    <r>
      <rPr>
        <sz val="7"/>
        <color rgb="FF414042"/>
        <rFont val="Times New Roman"/>
        <family val="1"/>
      </rPr>
      <t xml:space="preserve">    </t>
    </r>
    <r>
      <rPr>
        <b/>
        <sz val="9.5"/>
        <color rgb="FF414042"/>
        <rFont val="Trebuchet MS"/>
        <family val="2"/>
      </rPr>
      <t>Purpose of Payment</t>
    </r>
  </si>
  <si>
    <t>Armenia7</t>
  </si>
  <si>
    <t>OPTIONAL:</t>
  </si>
  <si>
    <t>Armenia8</t>
  </si>
  <si>
    <t>Beneficiary Full Name and Address should be transmitted as Individuals must present Passport and Social Card to Claim funds.</t>
  </si>
  <si>
    <t>Armenia9</t>
  </si>
  <si>
    <t>Payments can be sent to Armenian Banks for individuals who do not hold accounts there. The individual must provide the specific bank SWIFT/BIC and then their full ID and name should be referenced in the beneficiary name and account number field.</t>
  </si>
  <si>
    <t>Armenia10</t>
  </si>
  <si>
    <t>Armenia11</t>
  </si>
  <si>
    <t>Method of payment (Electronic or Check) may vary depending on local requirements and validity of beneficiary information.</t>
  </si>
  <si>
    <t>Armenia12</t>
  </si>
  <si>
    <t>ANG – ANTILLIAN GUILDER</t>
  </si>
  <si>
    <t>Antilla1</t>
  </si>
  <si>
    <r>
      <t>•</t>
    </r>
    <r>
      <rPr>
        <sz val="7"/>
        <color rgb="FF414042"/>
        <rFont val="Times New Roman"/>
        <family val="1"/>
      </rPr>
      <t xml:space="preserve">    </t>
    </r>
    <r>
      <rPr>
        <b/>
        <sz val="9.5"/>
        <color rgb="FF414042"/>
        <rFont val="Trebuchet MS"/>
        <family val="2"/>
      </rPr>
      <t xml:space="preserve">Beneficiary Bank BIC/SWIFT: </t>
    </r>
    <r>
      <rPr>
        <sz val="9.5"/>
        <color rgb="FF414042"/>
        <rFont val="Verdana"/>
        <family val="2"/>
      </rPr>
      <t>8 or 11 characters</t>
    </r>
  </si>
  <si>
    <t>Antilla2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</si>
  <si>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Netherlands Antilles</t>
    </r>
  </si>
  <si>
    <t>Antilla3</t>
  </si>
  <si>
    <t>Antilla4</t>
  </si>
  <si>
    <t>Antilla5</t>
  </si>
  <si>
    <t>Antilla6</t>
  </si>
  <si>
    <t>Method of payment (Electronic): All payments cleared electronically. Payments are made on value date.</t>
  </si>
  <si>
    <t>AOA – ANGOLAN KWANZA</t>
  </si>
  <si>
    <t>Angola1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</si>
  <si>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25 Alpha numerical digit IBAN</t>
    </r>
  </si>
  <si>
    <t>Angola2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</si>
  <si>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AOkk AAAB BBBD CCCC CCCC CCCD D</t>
    </r>
  </si>
  <si>
    <t>Angola3</t>
  </si>
  <si>
    <r>
      <t xml:space="preserve">» </t>
    </r>
    <r>
      <rPr>
        <b/>
        <sz val="9.5"/>
        <color rgb="FF414042"/>
        <rFont val="Trebuchet MS"/>
        <family val="2"/>
      </rPr>
      <t xml:space="preserve">AO = </t>
    </r>
    <r>
      <rPr>
        <sz val="9.5"/>
        <color rgb="FF414042"/>
        <rFont val="Verdana"/>
        <family val="2"/>
      </rPr>
      <t>Country Code</t>
    </r>
  </si>
  <si>
    <t>Angola4</t>
  </si>
  <si>
    <r>
      <t xml:space="preserve">» </t>
    </r>
    <r>
      <rPr>
        <b/>
        <sz val="9.5"/>
        <color rgb="FF414042"/>
        <rFont val="Trebuchet MS"/>
        <family val="2"/>
      </rPr>
      <t xml:space="preserve">kk = </t>
    </r>
    <r>
      <rPr>
        <sz val="9.5"/>
        <color rgb="FF414042"/>
        <rFont val="Verdana"/>
        <family val="2"/>
      </rPr>
      <t>IBAN Check Digits</t>
    </r>
  </si>
  <si>
    <t>Angola5</t>
  </si>
  <si>
    <r>
      <t xml:space="preserve">» </t>
    </r>
    <r>
      <rPr>
        <b/>
        <sz val="9.5"/>
        <color rgb="FF414042"/>
        <rFont val="Trebuchet MS"/>
        <family val="2"/>
      </rPr>
      <t xml:space="preserve">A = </t>
    </r>
    <r>
      <rPr>
        <sz val="9.5"/>
        <color rgb="FF414042"/>
        <rFont val="Verdana"/>
        <family val="2"/>
      </rPr>
      <t>Bank Code</t>
    </r>
  </si>
  <si>
    <t>Angola6</t>
  </si>
  <si>
    <r>
      <t xml:space="preserve">» </t>
    </r>
    <r>
      <rPr>
        <b/>
        <sz val="9.5"/>
        <color rgb="FF414042"/>
        <rFont val="Trebuchet MS"/>
        <family val="2"/>
      </rPr>
      <t xml:space="preserve">B = </t>
    </r>
    <r>
      <rPr>
        <sz val="9.5"/>
        <color rgb="FF414042"/>
        <rFont val="Verdana"/>
        <family val="2"/>
      </rPr>
      <t>Bar Code (This field may be filled with zeros)</t>
    </r>
  </si>
  <si>
    <t>Angola7</t>
  </si>
  <si>
    <r>
      <t xml:space="preserve">» </t>
    </r>
    <r>
      <rPr>
        <b/>
        <sz val="9.5"/>
        <color rgb="FF414042"/>
        <rFont val="Trebuchet MS"/>
        <family val="2"/>
      </rPr>
      <t xml:space="preserve">C = </t>
    </r>
    <r>
      <rPr>
        <sz val="9.5"/>
        <color rgb="FF414042"/>
        <rFont val="Verdana"/>
        <family val="2"/>
      </rPr>
      <t>Account No.</t>
    </r>
  </si>
  <si>
    <t>Angola8</t>
  </si>
  <si>
    <r>
      <t xml:space="preserve">» </t>
    </r>
    <r>
      <rPr>
        <b/>
        <sz val="9.5"/>
        <color rgb="FF414042"/>
        <rFont val="Trebuchet MS"/>
        <family val="2"/>
      </rPr>
      <t xml:space="preserve">D = </t>
    </r>
    <r>
      <rPr>
        <sz val="9.5"/>
        <color rgb="FF414042"/>
        <rFont val="Verdana"/>
        <family val="2"/>
      </rPr>
      <t>Account Check Digit</t>
    </r>
  </si>
  <si>
    <t>Angola9</t>
  </si>
  <si>
    <t>Angola10</t>
  </si>
  <si>
    <t>Angola11</t>
  </si>
  <si>
    <t>Angola12</t>
  </si>
  <si>
    <t>Angola13</t>
  </si>
  <si>
    <t>Angola14</t>
  </si>
  <si>
    <t>ARS – ARGENTINE PESO</t>
  </si>
  <si>
    <t>Argentina1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</si>
  <si>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22-digits CBU</t>
    </r>
  </si>
  <si>
    <t>Argentina2</t>
  </si>
  <si>
    <r>
      <t>–</t>
    </r>
    <r>
      <rPr>
        <sz val="7"/>
        <color rgb="FF414042"/>
        <rFont val="Times New Roman"/>
        <family val="1"/>
      </rPr>
      <t xml:space="preserve">    </t>
    </r>
    <r>
      <rPr>
        <b/>
        <sz val="9.5"/>
        <color rgb="FF414042"/>
        <rFont val="Trebuchet MS"/>
        <family val="2"/>
      </rPr>
      <t>CBU Format</t>
    </r>
    <r>
      <rPr>
        <sz val="9.5"/>
        <color rgb="FF414042"/>
        <rFont val="Verdana"/>
        <family val="2"/>
      </rPr>
      <t>: AABBBBCDDDDDDDDDDDDDC</t>
    </r>
  </si>
  <si>
    <t>Argentina3</t>
  </si>
  <si>
    <r>
      <t xml:space="preserve">» </t>
    </r>
    <r>
      <rPr>
        <b/>
        <sz val="9.5"/>
        <color rgb="FF414042"/>
        <rFont val="Trebuchet MS"/>
        <family val="2"/>
      </rPr>
      <t xml:space="preserve">A </t>
    </r>
    <r>
      <rPr>
        <sz val="9.5"/>
        <color rgb="FF414042"/>
        <rFont val="Verdana"/>
        <family val="2"/>
      </rPr>
      <t>= Entity Number</t>
    </r>
  </si>
  <si>
    <t>Argentina4</t>
  </si>
  <si>
    <r>
      <t xml:space="preserve">» </t>
    </r>
    <r>
      <rPr>
        <b/>
        <sz val="9.5"/>
        <color rgb="FF414042"/>
        <rFont val="Trebuchet MS"/>
        <family val="2"/>
      </rPr>
      <t xml:space="preserve">B </t>
    </r>
    <r>
      <rPr>
        <sz val="9.5"/>
        <color rgb="FF414042"/>
        <rFont val="Verdana"/>
        <family val="2"/>
      </rPr>
      <t>= Branch Number</t>
    </r>
  </si>
  <si>
    <t>Argentina5</t>
  </si>
  <si>
    <r>
      <t xml:space="preserve">» </t>
    </r>
    <r>
      <rPr>
        <b/>
        <sz val="9.5"/>
        <color rgb="FF414042"/>
        <rFont val="Trebuchet MS"/>
        <family val="2"/>
      </rPr>
      <t xml:space="preserve">C </t>
    </r>
    <r>
      <rPr>
        <sz val="9.5"/>
        <color rgb="FF414042"/>
        <rFont val="Verdana"/>
        <family val="2"/>
      </rPr>
      <t>= Check Digit</t>
    </r>
  </si>
  <si>
    <t>Argentina6</t>
  </si>
  <si>
    <r>
      <t xml:space="preserve">» </t>
    </r>
    <r>
      <rPr>
        <b/>
        <sz val="9.5"/>
        <color rgb="FF414042"/>
        <rFont val="Trebuchet MS"/>
        <family val="2"/>
      </rPr>
      <t xml:space="preserve">D </t>
    </r>
    <r>
      <rPr>
        <sz val="9.5"/>
        <color rgb="FF414042"/>
        <rFont val="Verdana"/>
        <family val="2"/>
      </rPr>
      <t>= Account No.</t>
    </r>
  </si>
  <si>
    <t>Argentina7</t>
  </si>
  <si>
    <t>Note: The 13 digit ‘Account Number’ consist of 2 digits set by the bank and 11 of the account number.</t>
  </si>
  <si>
    <t>Argentina8</t>
  </si>
  <si>
    <t>Argentina9</t>
  </si>
  <si>
    <r>
      <t>•</t>
    </r>
    <r>
      <rPr>
        <sz val="7"/>
        <color rgb="FF414042"/>
        <rFont val="Times New Roman"/>
        <family val="1"/>
      </rPr>
      <t xml:space="preserve">    </t>
    </r>
    <r>
      <rPr>
        <b/>
        <sz val="9.5"/>
        <color rgb="FF414042"/>
        <rFont val="Trebuchet MS"/>
        <family val="2"/>
      </rPr>
      <t>Beneficiary Contact Name at Beneficiary Organization or Entity</t>
    </r>
  </si>
  <si>
    <t>Argentina10</t>
  </si>
  <si>
    <t>Argentina11</t>
  </si>
  <si>
    <r>
      <t>•</t>
    </r>
    <r>
      <rPr>
        <sz val="7"/>
        <color rgb="FF414042"/>
        <rFont val="Times New Roman"/>
        <family val="1"/>
      </rPr>
      <t xml:space="preserve">    </t>
    </r>
    <r>
      <rPr>
        <b/>
        <sz val="9.5"/>
        <color rgb="FF414042"/>
        <rFont val="Trebuchet MS"/>
        <family val="2"/>
      </rPr>
      <t>Beneficiary Phone number</t>
    </r>
  </si>
  <si>
    <t>Argentina12</t>
  </si>
  <si>
    <r>
      <t>•</t>
    </r>
    <r>
      <rPr>
        <sz val="7"/>
        <color rgb="FF414042"/>
        <rFont val="Times New Roman"/>
        <family val="1"/>
      </rPr>
      <t xml:space="preserve">    </t>
    </r>
    <r>
      <rPr>
        <b/>
        <sz val="9.5"/>
        <color rgb="FF414042"/>
        <rFont val="Trebuchet MS"/>
        <family val="2"/>
      </rPr>
      <t>Beneficiary Tax ID</t>
    </r>
    <r>
      <rPr>
        <sz val="9.5"/>
        <color rgb="FF414042"/>
        <rFont val="Verdana"/>
        <family val="2"/>
      </rPr>
      <t>: Clave Única de Identificación Tributaria (CUIT).</t>
    </r>
  </si>
  <si>
    <t>Argentina13</t>
  </si>
  <si>
    <r>
      <t>–</t>
    </r>
    <r>
      <rPr>
        <sz val="7"/>
        <color rgb="FF414042"/>
        <rFont val="Times New Roman"/>
        <family val="1"/>
      </rPr>
      <t xml:space="preserve">    </t>
    </r>
    <r>
      <rPr>
        <b/>
        <sz val="9.5"/>
        <color rgb="FF414042"/>
        <rFont val="Trebuchet MS"/>
        <family val="2"/>
      </rPr>
      <t>Businesses</t>
    </r>
    <r>
      <rPr>
        <sz val="9.5"/>
        <color rgb="FF414042"/>
        <rFont val="Verdana"/>
        <family val="2"/>
      </rPr>
      <t>: Typically, 12 digits</t>
    </r>
  </si>
  <si>
    <t>Argentina14</t>
  </si>
  <si>
    <r>
      <t>–</t>
    </r>
    <r>
      <rPr>
        <sz val="7"/>
        <color rgb="FF414042"/>
        <rFont val="Times New Roman"/>
        <family val="1"/>
      </rPr>
      <t xml:space="preserve">    </t>
    </r>
    <r>
      <rPr>
        <b/>
        <sz val="9.5"/>
        <color rgb="FF414042"/>
        <rFont val="Trebuchet MS"/>
        <family val="2"/>
      </rPr>
      <t>Individuals</t>
    </r>
    <r>
      <rPr>
        <sz val="9.5"/>
        <color rgb="FF414042"/>
        <rFont val="Verdana"/>
        <family val="2"/>
      </rPr>
      <t>: 9–12 digits.</t>
    </r>
  </si>
  <si>
    <t>AUD – AUSTRALIAN DOLLAR</t>
  </si>
  <si>
    <t>Australia1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</si>
  <si>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6–9 digits</t>
    </r>
  </si>
  <si>
    <t>Australia2</t>
  </si>
  <si>
    <t>Australia3</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</si>
  <si>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6-digit BSB code</t>
    </r>
  </si>
  <si>
    <t>Australia4</t>
  </si>
  <si>
    <t>LOW VALUE REQUIREMENTS:</t>
  </si>
  <si>
    <t>Australia5</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</si>
  <si>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6–10 digits</t>
    </r>
  </si>
  <si>
    <t>Australia6</t>
  </si>
  <si>
    <t>•    Beneficiary Bank Routing Code: 6-digit BSB Code</t>
  </si>
  <si>
    <t>Australia7</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</si>
  <si>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Australia</t>
    </r>
  </si>
  <si>
    <t>Australia8</t>
  </si>
  <si>
    <t>Australia9</t>
  </si>
  <si>
    <r>
      <t xml:space="preserve">Full beneficiary address </t>
    </r>
    <r>
      <rPr>
        <sz val="9.5"/>
        <color rgb="FF414042"/>
        <rFont val="Verdana"/>
        <family val="2"/>
      </rPr>
      <t>is required for all non-Australian clients, including street address, city, province and postal code. Po Boxes not accepted.</t>
    </r>
  </si>
  <si>
    <t>AWG – ARUBIAN FLORIN</t>
  </si>
  <si>
    <t>Aruba1</t>
  </si>
  <si>
    <t>Aruba2</t>
  </si>
  <si>
    <t>Aruba3</t>
  </si>
  <si>
    <t>Aruba4</t>
  </si>
  <si>
    <t>AZN – AZERBAIJAN MANAT</t>
  </si>
  <si>
    <t>Azerbaijan1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</si>
  <si>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28 Alpha numerical digit IBAN</t>
    </r>
  </si>
  <si>
    <t>Azerbaijan2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</si>
  <si>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AZkk AAAA BBBB BBBB BBBB BBBB BBBB</t>
    </r>
  </si>
  <si>
    <t>Azerbaijan3</t>
  </si>
  <si>
    <r>
      <t xml:space="preserve">» </t>
    </r>
    <r>
      <rPr>
        <b/>
        <sz val="9.5"/>
        <color rgb="FF414042"/>
        <rFont val="Trebuchet MS"/>
        <family val="2"/>
      </rPr>
      <t xml:space="preserve">AZ = </t>
    </r>
    <r>
      <rPr>
        <sz val="9.5"/>
        <color rgb="FF414042"/>
        <rFont val="Verdana"/>
        <family val="2"/>
      </rPr>
      <t>Country Code</t>
    </r>
  </si>
  <si>
    <t>Azerbaijan4</t>
  </si>
  <si>
    <t>Azerbaijan5</t>
  </si>
  <si>
    <t>Azerbaijan6</t>
  </si>
  <si>
    <r>
      <t xml:space="preserve">» </t>
    </r>
    <r>
      <rPr>
        <b/>
        <sz val="9.5"/>
        <color rgb="FF414042"/>
        <rFont val="Trebuchet MS"/>
        <family val="2"/>
      </rPr>
      <t xml:space="preserve">B = </t>
    </r>
    <r>
      <rPr>
        <sz val="9.5"/>
        <color rgb="FF414042"/>
        <rFont val="Verdana"/>
        <family val="2"/>
      </rPr>
      <t>Account No. (This field may be filled with zeros)</t>
    </r>
  </si>
  <si>
    <t>Azerbaijan7</t>
  </si>
  <si>
    <t>Azerbaijan8</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</si>
  <si>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6-digit</t>
    </r>
  </si>
  <si>
    <t>Azerbaijan9</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</si>
  <si>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Azerbaijan</t>
    </r>
  </si>
  <si>
    <t>Azerbaijan10</t>
  </si>
  <si>
    <r>
      <t>•</t>
    </r>
    <r>
      <rPr>
        <sz val="7"/>
        <color rgb="FF414042"/>
        <rFont val="Times New Roman"/>
        <family val="1"/>
      </rPr>
      <t xml:space="preserve">    </t>
    </r>
    <r>
      <rPr>
        <b/>
        <sz val="9.5"/>
        <color rgb="FF414042"/>
        <rFont val="Trebuchet MS"/>
        <family val="2"/>
      </rPr>
      <t xml:space="preserve">Beneficiary Banks IBAN: </t>
    </r>
    <r>
      <rPr>
        <sz val="9.5"/>
        <color rgb="FF414042"/>
        <rFont val="Verdana"/>
        <family val="2"/>
      </rPr>
      <t>held at Azerbaijan Central Bank</t>
    </r>
  </si>
  <si>
    <t>Azerbaijan11</t>
  </si>
  <si>
    <r>
      <t>•</t>
    </r>
    <r>
      <rPr>
        <sz val="7"/>
        <color rgb="FF414042"/>
        <rFont val="Times New Roman"/>
        <family val="1"/>
      </rPr>
      <t xml:space="preserve">    </t>
    </r>
    <r>
      <rPr>
        <b/>
        <sz val="9.5"/>
        <color rgb="FF414042"/>
        <rFont val="Trebuchet MS"/>
        <family val="2"/>
      </rPr>
      <t xml:space="preserve">Beneficiary Bank Tax ID: </t>
    </r>
    <r>
      <rPr>
        <sz val="9.5"/>
        <color rgb="FF414042"/>
        <rFont val="Verdana"/>
        <family val="2"/>
      </rPr>
      <t>10-digit VOEN code. Preceded by ‘Bank VOEN’ 1234567891</t>
    </r>
  </si>
  <si>
    <t>Azerbaijan12</t>
  </si>
  <si>
    <t>Azerbaijan13</t>
  </si>
  <si>
    <r>
      <t>•</t>
    </r>
    <r>
      <rPr>
        <sz val="7"/>
        <color rgb="FF414042"/>
        <rFont val="Times New Roman"/>
        <family val="1"/>
      </rPr>
      <t xml:space="preserve">    </t>
    </r>
    <r>
      <rPr>
        <b/>
        <sz val="9.5"/>
        <color rgb="FF414042"/>
        <rFont val="Trebuchet MS"/>
        <family val="2"/>
      </rPr>
      <t xml:space="preserve">Beneficiary Tax ID: </t>
    </r>
    <r>
      <rPr>
        <sz val="9.5"/>
        <color rgb="FF414042"/>
        <rFont val="Verdana"/>
        <family val="2"/>
      </rPr>
      <t>10-digit VOEN code – Corporations only. Preceded by ‘Bene Tax ID’, for example Bene Tax ID 1234567891</t>
    </r>
  </si>
  <si>
    <t>Azerbaijan14</t>
  </si>
  <si>
    <t>Azerbaijan15</t>
  </si>
  <si>
    <t>Azerbaijan16</t>
  </si>
  <si>
    <t>Beneficiary Tax ID, Beneficiary Bank Tax ID and Beneficiary Banks IBAN held at Azerbaijan Central Bank should be included in the payment reference fields.</t>
  </si>
  <si>
    <t>Azerbaijan17</t>
  </si>
  <si>
    <r>
      <t>Æ</t>
    </r>
    <r>
      <rPr>
        <sz val="9.5"/>
        <color rgb="FF414042"/>
        <rFont val="Times New Roman"/>
        <family val="1"/>
      </rPr>
      <t xml:space="preserve"> </t>
    </r>
    <r>
      <rPr>
        <u/>
        <sz val="9.5"/>
        <color rgb="FF006CAB"/>
        <rFont val="Verdana"/>
        <family val="2"/>
      </rPr>
      <t>Central Bank of the Republic of Azerbaijan – Bank VOEN and IBAN list</t>
    </r>
  </si>
  <si>
    <t>BAM – BOSNIA AND HERZEGOVINA CONVERTIBLE MARK</t>
  </si>
  <si>
    <t>Bosnia1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</si>
  <si>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20 Alpha numerical digit IBAN</t>
    </r>
  </si>
  <si>
    <t>Bosnia2</t>
  </si>
  <si>
    <r>
      <t>–</t>
    </r>
    <r>
      <rPr>
        <sz val="7"/>
        <color rgb="FF414042"/>
        <rFont val="Times New Roman"/>
        <family val="1"/>
      </rPr>
      <t xml:space="preserve">    </t>
    </r>
    <r>
      <rPr>
        <b/>
        <sz val="9.5"/>
        <color rgb="FF414042"/>
        <rFont val="Trebuchet MS"/>
        <family val="2"/>
      </rPr>
      <t>IBAN Format</t>
    </r>
    <r>
      <rPr>
        <sz val="9.5"/>
        <color rgb="FF414042"/>
        <rFont val="Verdana"/>
        <family val="2"/>
      </rPr>
      <t>: BAkk BBBS SSCC CCCC CCKK</t>
    </r>
  </si>
  <si>
    <t>Bosnia3</t>
  </si>
  <si>
    <r>
      <t xml:space="preserve">» </t>
    </r>
    <r>
      <rPr>
        <b/>
        <sz val="9.5"/>
        <color rgb="FF414042"/>
        <rFont val="Trebuchet MS"/>
        <family val="2"/>
      </rPr>
      <t xml:space="preserve">B </t>
    </r>
    <r>
      <rPr>
        <sz val="9.5"/>
        <color rgb="FF414042"/>
        <rFont val="Verdana"/>
        <family val="2"/>
      </rPr>
      <t>= Bank Code</t>
    </r>
  </si>
  <si>
    <t>Bosnia4</t>
  </si>
  <si>
    <r>
      <t xml:space="preserve">» </t>
    </r>
    <r>
      <rPr>
        <b/>
        <sz val="9.5"/>
        <color rgb="FF414042"/>
        <rFont val="Trebuchet MS"/>
        <family val="2"/>
      </rPr>
      <t xml:space="preserve">S </t>
    </r>
    <r>
      <rPr>
        <sz val="9.5"/>
        <color rgb="FF414042"/>
        <rFont val="Verdana"/>
        <family val="2"/>
      </rPr>
      <t>= Sort Code</t>
    </r>
  </si>
  <si>
    <t>Bosnia5</t>
  </si>
  <si>
    <t>Bosnia6</t>
  </si>
  <si>
    <r>
      <t xml:space="preserve">» </t>
    </r>
    <r>
      <rPr>
        <b/>
        <sz val="9.5"/>
        <color rgb="FF414042"/>
        <rFont val="Trebuchet MS"/>
        <family val="2"/>
      </rPr>
      <t xml:space="preserve">K </t>
    </r>
    <r>
      <rPr>
        <sz val="9.5"/>
        <color rgb="FF414042"/>
        <rFont val="Verdana"/>
        <family val="2"/>
      </rPr>
      <t>= Check Digits</t>
    </r>
  </si>
  <si>
    <t>Bosnia7</t>
  </si>
  <si>
    <t>Bosnia8</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</si>
  <si>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Bosnia and Herzegovina</t>
    </r>
  </si>
  <si>
    <t>Bosnia9</t>
  </si>
  <si>
    <t>Bosnia10</t>
  </si>
  <si>
    <t>Bosnia11</t>
  </si>
  <si>
    <t>Bosnia12</t>
  </si>
  <si>
    <t>Method of payment (Electronic): All payments cleared electronically, and made on value date.</t>
  </si>
  <si>
    <t>BBD – BARBADOS DOLLAR</t>
  </si>
  <si>
    <t>Barbados1</t>
  </si>
  <si>
    <t>Barbados2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</si>
  <si>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Barbados</t>
    </r>
  </si>
  <si>
    <t>Barbados3</t>
  </si>
  <si>
    <r>
      <t>•</t>
    </r>
    <r>
      <rPr>
        <sz val="7"/>
        <color rgb="FF414042"/>
        <rFont val="Times New Roman"/>
        <family val="1"/>
      </rPr>
      <t xml:space="preserve">    </t>
    </r>
    <r>
      <rPr>
        <b/>
        <sz val="9.5"/>
        <color rgb="FF414042"/>
        <rFont val="Trebuchet MS"/>
        <family val="2"/>
      </rPr>
      <t xml:space="preserve">Beneficiary Country: </t>
    </r>
    <r>
      <rPr>
        <sz val="9.5"/>
        <color rgb="FF414042"/>
        <rFont val="Verdana"/>
        <family val="2"/>
      </rPr>
      <t>Barbados</t>
    </r>
  </si>
  <si>
    <t>Barbados4</t>
  </si>
  <si>
    <t>RECOMENDED:</t>
  </si>
  <si>
    <t>Barbados5</t>
  </si>
  <si>
    <t>Barbados6</t>
  </si>
  <si>
    <t>Barbados7</t>
  </si>
  <si>
    <t>BDT – BANGLADESH TAKA</t>
  </si>
  <si>
    <t>BDT Payments cannot be credited to foreign currency accounts belonging to beneficiaries in Bangladesh. The beneficiary must provide their bank with a completed Form C. The beneficiary’s bank will then pass it to our Correspondent, so that payment can be disbursed. This is a mandatory requirement by the Central Bank.</t>
  </si>
  <si>
    <t>Bangladesh1</t>
  </si>
  <si>
    <t>Bangladesh2</t>
  </si>
  <si>
    <t>Bangladesh3</t>
  </si>
  <si>
    <t>Bangladesh4</t>
  </si>
  <si>
    <r>
      <t>•</t>
    </r>
    <r>
      <rPr>
        <sz val="7"/>
        <color rgb="FF414042"/>
        <rFont val="Times New Roman"/>
        <family val="1"/>
      </rPr>
      <t xml:space="preserve">    </t>
    </r>
    <r>
      <rPr>
        <b/>
        <sz val="9.5"/>
        <color rgb="FF414042"/>
        <rFont val="Trebuchet MS"/>
        <family val="2"/>
      </rPr>
      <t>Beneficiary Nationality or company details explaining purpose of payment in reference fields</t>
    </r>
  </si>
  <si>
    <t>Bangladesh5</t>
  </si>
  <si>
    <r>
      <t>•</t>
    </r>
    <r>
      <rPr>
        <sz val="7"/>
        <color rgb="FF414042"/>
        <rFont val="Times New Roman"/>
        <family val="1"/>
      </rPr>
      <t xml:space="preserve">    </t>
    </r>
    <r>
      <rPr>
        <b/>
        <sz val="9.5"/>
        <color rgb="FF414042"/>
        <rFont val="Trebuchet MS"/>
        <family val="2"/>
      </rPr>
      <t>Beneficiary Telephone Number</t>
    </r>
  </si>
  <si>
    <t>Bangladesh6</t>
  </si>
  <si>
    <t>Bangladesh7</t>
  </si>
  <si>
    <t>Bangladesh8</t>
  </si>
  <si>
    <t>Method of payment (Electronic or Check) check is issued when payment instructions received, and presented to the beneficiary bank through courier.</t>
  </si>
  <si>
    <t>Bangladesh9</t>
  </si>
  <si>
    <t>Expected beneficiary receipt date may be 1-3 days from the date the beneficiary bank received the payment (Beneficiary Bank may not necessarily apply on value date instructed).</t>
  </si>
  <si>
    <t>Bangladesh10</t>
  </si>
  <si>
    <t>Beneficiary bank branch address should be included in Swift branch details in the template.</t>
  </si>
  <si>
    <t>BGN – BULGARIAN LEV</t>
  </si>
  <si>
    <t>Bulgaria1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</si>
  <si>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22 Alpha numerical digit IBAN</t>
    </r>
  </si>
  <si>
    <t>Bulgaria2</t>
  </si>
  <si>
    <r>
      <t>–</t>
    </r>
    <r>
      <rPr>
        <sz val="7"/>
        <color rgb="FF414042"/>
        <rFont val="Times New Roman"/>
        <family val="1"/>
      </rPr>
      <t xml:space="preserve">    </t>
    </r>
    <r>
      <rPr>
        <b/>
        <sz val="9.5"/>
        <color rgb="FF414042"/>
        <rFont val="Trebuchet MS"/>
        <family val="2"/>
      </rPr>
      <t>IBAN Format</t>
    </r>
    <r>
      <rPr>
        <sz val="9.5"/>
        <color rgb="FF414042"/>
        <rFont val="Verdana"/>
        <family val="2"/>
      </rPr>
      <t>: BGkk BBBB SSSS DDCC CCCC CC</t>
    </r>
  </si>
  <si>
    <t>Bulgaria3</t>
  </si>
  <si>
    <r>
      <t xml:space="preserve">» </t>
    </r>
    <r>
      <rPr>
        <b/>
        <sz val="9.5"/>
        <color rgb="FF414042"/>
        <rFont val="Trebuchet MS"/>
        <family val="2"/>
      </rPr>
      <t xml:space="preserve">BG </t>
    </r>
    <r>
      <rPr>
        <sz val="9.5"/>
        <color rgb="FF414042"/>
        <rFont val="Verdana"/>
        <family val="2"/>
      </rPr>
      <t>= Country Abbreviation</t>
    </r>
  </si>
  <si>
    <t>Bulgaria4</t>
  </si>
  <si>
    <r>
      <t xml:space="preserve">» </t>
    </r>
    <r>
      <rPr>
        <b/>
        <sz val="9.5"/>
        <color rgb="FF414042"/>
        <rFont val="Trebuchet MS"/>
        <family val="2"/>
      </rPr>
      <t xml:space="preserve">kk </t>
    </r>
    <r>
      <rPr>
        <sz val="9.5"/>
        <color rgb="FF414042"/>
        <rFont val="Verdana"/>
        <family val="2"/>
      </rPr>
      <t>= Check Digits</t>
    </r>
  </si>
  <si>
    <t>Bulgaria5</t>
  </si>
  <si>
    <r>
      <t xml:space="preserve">» </t>
    </r>
    <r>
      <rPr>
        <b/>
        <sz val="9.5"/>
        <color rgb="FF414042"/>
        <rFont val="Trebuchet MS"/>
        <family val="2"/>
      </rPr>
      <t xml:space="preserve">B </t>
    </r>
    <r>
      <rPr>
        <sz val="9.5"/>
        <color rgb="FF414042"/>
        <rFont val="Verdana"/>
        <family val="2"/>
      </rPr>
      <t>= Alphanumeric Bank Code (first four letters of SWIFT)</t>
    </r>
  </si>
  <si>
    <t>Bulgaria6</t>
  </si>
  <si>
    <r>
      <t xml:space="preserve">» </t>
    </r>
    <r>
      <rPr>
        <b/>
        <sz val="9.5"/>
        <color rgb="FF414042"/>
        <rFont val="Trebuchet MS"/>
        <family val="2"/>
      </rPr>
      <t xml:space="preserve">S </t>
    </r>
    <r>
      <rPr>
        <sz val="9.5"/>
        <color rgb="FF414042"/>
        <rFont val="Verdana"/>
        <family val="2"/>
      </rPr>
      <t>= Branch (BAE) Number</t>
    </r>
  </si>
  <si>
    <t>Bulgaria7</t>
  </si>
  <si>
    <r>
      <t xml:space="preserve">» </t>
    </r>
    <r>
      <rPr>
        <b/>
        <sz val="9.5"/>
        <color rgb="FF414042"/>
        <rFont val="Trebuchet MS"/>
        <family val="2"/>
      </rPr>
      <t xml:space="preserve">D </t>
    </r>
    <r>
      <rPr>
        <sz val="9.5"/>
        <color rgb="FF414042"/>
        <rFont val="Verdana"/>
        <family val="2"/>
      </rPr>
      <t>= Numeric Account Type</t>
    </r>
  </si>
  <si>
    <t>Bulgaria8</t>
  </si>
  <si>
    <r>
      <t xml:space="preserve">» </t>
    </r>
    <r>
      <rPr>
        <b/>
        <sz val="9.5"/>
        <color rgb="FF414042"/>
        <rFont val="Trebuchet MS"/>
        <family val="2"/>
      </rPr>
      <t xml:space="preserve">C </t>
    </r>
    <r>
      <rPr>
        <sz val="9.5"/>
        <color rgb="FF414042"/>
        <rFont val="Verdana"/>
        <family val="2"/>
      </rPr>
      <t>= Alphanumeric Account No.</t>
    </r>
  </si>
  <si>
    <t>Bulgaria9</t>
  </si>
  <si>
    <t>Bulgaria10</t>
  </si>
  <si>
    <t>Bulgaria11</t>
  </si>
  <si>
    <t>Bulgaria12</t>
  </si>
  <si>
    <t>Outgoing payments – legal requirement for the provision of:</t>
  </si>
  <si>
    <t>Bulgaria13</t>
  </si>
  <si>
    <r>
      <t>•</t>
    </r>
    <r>
      <rPr>
        <sz val="7"/>
        <color rgb="FF414042"/>
        <rFont val="Times New Roman"/>
        <family val="1"/>
      </rPr>
      <t xml:space="preserve">    </t>
    </r>
    <r>
      <rPr>
        <sz val="9.5"/>
        <color rgb="FF414042"/>
        <rFont val="Verdana"/>
        <family val="2"/>
      </rPr>
      <t>an anti-money laundering (source(s) of funds) declaration for all payments exceeding BGN 30,000 or its equivalent in respective currency.</t>
    </r>
  </si>
  <si>
    <t>Bulgaria14</t>
  </si>
  <si>
    <r>
      <t>•</t>
    </r>
    <r>
      <rPr>
        <sz val="7"/>
        <color rgb="FF414042"/>
        <rFont val="Times New Roman"/>
        <family val="1"/>
      </rPr>
      <t xml:space="preserve">    </t>
    </r>
    <r>
      <rPr>
        <sz val="9.5"/>
        <color rgb="FF414042"/>
        <rFont val="Verdana"/>
        <family val="2"/>
      </rPr>
      <t>a statistical declaration for all payments exceeds BGN 100,000 or its equivalent in respective currency. All payments for granting loans to foreign entities must be declared.</t>
    </r>
  </si>
  <si>
    <t>Bulgaria15</t>
  </si>
  <si>
    <r>
      <t>•</t>
    </r>
    <r>
      <rPr>
        <sz val="7"/>
        <color rgb="FF414042"/>
        <rFont val="Times New Roman"/>
        <family val="1"/>
      </rPr>
      <t xml:space="preserve">    </t>
    </r>
    <r>
      <rPr>
        <sz val="9.5"/>
        <color rgb="FF414042"/>
        <rFont val="Verdana"/>
        <family val="2"/>
      </rPr>
      <t>budgetary payments must include the code word ‘PAY’ and a six digit pay code (as provided by your beneficiary). A payment is budgetary if the 13</t>
    </r>
    <r>
      <rPr>
        <sz val="5.5"/>
        <color rgb="FF414042"/>
        <rFont val="Verdana"/>
        <family val="2"/>
      </rPr>
      <t xml:space="preserve">th </t>
    </r>
    <r>
      <rPr>
        <sz val="9.5"/>
        <color rgb="FF414042"/>
        <rFont val="Verdana"/>
        <family val="2"/>
      </rPr>
      <t>character of the IBAN is an 8 or a 3. If 8, the reference field should include a 6 digit Tax ID preceded by ‘PAY’, for example ‘PAY123456’. If 3, the reference field should include ‘PAY’.</t>
    </r>
  </si>
  <si>
    <t>BHD – BAHRAIN DINAR</t>
  </si>
  <si>
    <t>Bahrain1</t>
  </si>
  <si>
    <t>Bahrain2</t>
  </si>
  <si>
    <r>
      <t>–</t>
    </r>
    <r>
      <rPr>
        <sz val="7"/>
        <color rgb="FF414042"/>
        <rFont val="Times New Roman"/>
        <family val="1"/>
      </rPr>
      <t xml:space="preserve">    </t>
    </r>
    <r>
      <rPr>
        <b/>
        <sz val="9.5"/>
        <color rgb="FF414042"/>
        <rFont val="Trebuchet MS"/>
        <family val="2"/>
      </rPr>
      <t>IBAN Format</t>
    </r>
    <r>
      <rPr>
        <sz val="9.5"/>
        <color rgb="FF414042"/>
        <rFont val="Verdana"/>
        <family val="2"/>
      </rPr>
      <t>: BHkk BBBB SSSS DDCC CCCC CC</t>
    </r>
  </si>
  <si>
    <t>Bahrain3</t>
  </si>
  <si>
    <r>
      <t xml:space="preserve">» </t>
    </r>
    <r>
      <rPr>
        <b/>
        <sz val="9.5"/>
        <color rgb="FF414042"/>
        <rFont val="Trebuchet MS"/>
        <family val="2"/>
      </rPr>
      <t>BH</t>
    </r>
    <r>
      <rPr>
        <sz val="9.5"/>
        <color rgb="FF414042"/>
        <rFont val="Verdana"/>
        <family val="2"/>
      </rPr>
      <t>= Country Abbreviation</t>
    </r>
  </si>
  <si>
    <t>Bahrain4</t>
  </si>
  <si>
    <t>Bahrain5</t>
  </si>
  <si>
    <r>
      <t xml:space="preserve">» </t>
    </r>
    <r>
      <rPr>
        <b/>
        <sz val="9.5"/>
        <color rgb="FF414042"/>
        <rFont val="Trebuchet MS"/>
        <family val="2"/>
      </rPr>
      <t xml:space="preserve">B </t>
    </r>
    <r>
      <rPr>
        <sz val="9.5"/>
        <color rgb="FF414042"/>
        <rFont val="Verdana"/>
        <family val="2"/>
      </rPr>
      <t>= Bank Identifier</t>
    </r>
  </si>
  <si>
    <t>Bahrain6</t>
  </si>
  <si>
    <t>Bahrain7</t>
  </si>
  <si>
    <t>Bahrain8</t>
  </si>
  <si>
    <t>BIF – BURUNDI FRANC</t>
  </si>
  <si>
    <t>Burundi1</t>
  </si>
  <si>
    <t>Burundi2</t>
  </si>
  <si>
    <t>Burundi3</t>
  </si>
  <si>
    <t>Burundi4</t>
  </si>
  <si>
    <t>Burundi5</t>
  </si>
  <si>
    <t>Burundi6</t>
  </si>
  <si>
    <t>RECOMMENDED:</t>
  </si>
  <si>
    <t>Burundi7</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</si>
  <si>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16 Alpha numerical digit IBAN</t>
    </r>
  </si>
  <si>
    <t>Burundi8</t>
  </si>
  <si>
    <r>
      <t>–</t>
    </r>
    <r>
      <rPr>
        <sz val="7"/>
        <color rgb="FF414042"/>
        <rFont val="Times New Roman"/>
        <family val="1"/>
      </rPr>
      <t xml:space="preserve">    </t>
    </r>
    <r>
      <rPr>
        <b/>
        <sz val="9.5"/>
        <color rgb="FF414042"/>
        <rFont val="Trebuchet MS"/>
        <family val="2"/>
      </rPr>
      <t>IBAN Format</t>
    </r>
    <r>
      <rPr>
        <sz val="9.5"/>
        <color rgb="FF414042"/>
        <rFont val="Verdana"/>
        <family val="2"/>
      </rPr>
      <t>: BIkk AAAA AAAA AAAA</t>
    </r>
  </si>
  <si>
    <t>Burundi9</t>
  </si>
  <si>
    <r>
      <t xml:space="preserve">» </t>
    </r>
    <r>
      <rPr>
        <b/>
        <sz val="9.5"/>
        <color rgb="FF414042"/>
        <rFont val="Trebuchet MS"/>
        <family val="2"/>
      </rPr>
      <t>BI</t>
    </r>
    <r>
      <rPr>
        <sz val="9.5"/>
        <color rgb="FF414042"/>
        <rFont val="Verdana"/>
        <family val="2"/>
      </rPr>
      <t>= Country Abbreviation</t>
    </r>
  </si>
  <si>
    <t>Burundi10</t>
  </si>
  <si>
    <t>Burundi11</t>
  </si>
  <si>
    <r>
      <t xml:space="preserve">» </t>
    </r>
    <r>
      <rPr>
        <b/>
        <sz val="9.5"/>
        <color rgb="FF414042"/>
        <rFont val="Trebuchet MS"/>
        <family val="2"/>
      </rPr>
      <t xml:space="preserve">A </t>
    </r>
    <r>
      <rPr>
        <sz val="9.5"/>
        <color rgb="FF414042"/>
        <rFont val="Verdana"/>
        <family val="2"/>
      </rPr>
      <t>= Branch Identifier &amp; Account No.</t>
    </r>
  </si>
  <si>
    <t>BMD – BERMUDIAN DOLLAR</t>
  </si>
  <si>
    <t>Bermuda1</t>
  </si>
  <si>
    <t>Bermuda2</t>
  </si>
  <si>
    <t>Bermuda3</t>
  </si>
  <si>
    <t>Bermuda4</t>
  </si>
  <si>
    <t>Bermuda5</t>
  </si>
  <si>
    <t>BND – BRUNEI DOLLAR</t>
  </si>
  <si>
    <t>Brunei1</t>
  </si>
  <si>
    <t>Brunei2</t>
  </si>
  <si>
    <t>Brunei3</t>
  </si>
  <si>
    <t>Method of payment (Electronic or Check) varies depending on beneficiary bank. If bank is not a part of electronic clearing house, a check is drawn and delivered to the beneficiary bank.</t>
  </si>
  <si>
    <t>Brunei4</t>
  </si>
  <si>
    <t>Expected beneficiary receipt date varies on beneficiary bank clearinghouse participation.</t>
  </si>
  <si>
    <t>BOB – BOLIVIAN BOLIVIANO</t>
  </si>
  <si>
    <t>Bolivia1</t>
  </si>
  <si>
    <t>Bolivia2</t>
  </si>
  <si>
    <t>Bolivia3</t>
  </si>
  <si>
    <t>Bolivia4</t>
  </si>
  <si>
    <t>Bolivia5</t>
  </si>
  <si>
    <t>Bolivia6</t>
  </si>
  <si>
    <t>BRL – BRAZILIAN REAL</t>
  </si>
  <si>
    <t>Brazil 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</si>
  <si>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29 Alpha numerical digit IBAN</t>
    </r>
  </si>
  <si>
    <t>Brazil 2</t>
  </si>
  <si>
    <r>
      <t>–</t>
    </r>
    <r>
      <rPr>
        <sz val="7"/>
        <color rgb="FF414042"/>
        <rFont val="Times New Roman"/>
        <family val="1"/>
      </rPr>
      <t xml:space="preserve">    </t>
    </r>
    <r>
      <rPr>
        <b/>
        <sz val="9.5"/>
        <color rgb="FF414042"/>
        <rFont val="Trebuchet MS"/>
        <family val="2"/>
      </rPr>
      <t>IBAN Format</t>
    </r>
    <r>
      <rPr>
        <sz val="9.5"/>
        <color rgb="FF414042"/>
        <rFont val="Verdana"/>
        <family val="2"/>
      </rPr>
      <t>: BRkk AAAA AAAA BBBB BCCC CCCC CCCC C</t>
    </r>
  </si>
  <si>
    <t>Brazil 3</t>
  </si>
  <si>
    <r>
      <t xml:space="preserve">» </t>
    </r>
    <r>
      <rPr>
        <b/>
        <sz val="9.5"/>
        <color rgb="FF414042"/>
        <rFont val="Trebuchet MS"/>
        <family val="2"/>
      </rPr>
      <t xml:space="preserve">BR </t>
    </r>
    <r>
      <rPr>
        <sz val="9.5"/>
        <color rgb="FF414042"/>
        <rFont val="Verdana"/>
        <family val="2"/>
      </rPr>
      <t>= Country Abbreviation</t>
    </r>
  </si>
  <si>
    <t>Brazil 4</t>
  </si>
  <si>
    <t>Brazil 5</t>
  </si>
  <si>
    <r>
      <t xml:space="preserve">» </t>
    </r>
    <r>
      <rPr>
        <b/>
        <sz val="9.5"/>
        <color rgb="FF414042"/>
        <rFont val="Trebuchet MS"/>
        <family val="2"/>
      </rPr>
      <t xml:space="preserve">A </t>
    </r>
    <r>
      <rPr>
        <sz val="9.5"/>
        <color rgb="FF414042"/>
        <rFont val="Verdana"/>
        <family val="2"/>
      </rPr>
      <t>= National Bank Code</t>
    </r>
  </si>
  <si>
    <t>Brazil 6</t>
  </si>
  <si>
    <r>
      <t xml:space="preserve">» </t>
    </r>
    <r>
      <rPr>
        <b/>
        <sz val="9.5"/>
        <color rgb="FF414042"/>
        <rFont val="Trebuchet MS"/>
        <family val="2"/>
      </rPr>
      <t xml:space="preserve">B </t>
    </r>
    <r>
      <rPr>
        <sz val="9.5"/>
        <color rgb="FF414042"/>
        <rFont val="Verdana"/>
        <family val="2"/>
      </rPr>
      <t>= Branch Code</t>
    </r>
  </si>
  <si>
    <t>Brazil 7</t>
  </si>
  <si>
    <t>Brazil 8</t>
  </si>
  <si>
    <t>Brazil 9</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</si>
  <si>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4-digit Agencia Code</t>
    </r>
  </si>
  <si>
    <t>Brazil 10</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</si>
  <si>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Brazil</t>
    </r>
  </si>
  <si>
    <t>Brazil 11</t>
  </si>
  <si>
    <t>Brazil 12</t>
  </si>
  <si>
    <t>Brazil 13</t>
  </si>
  <si>
    <t>Brazil 14</t>
  </si>
  <si>
    <r>
      <t>•</t>
    </r>
    <r>
      <rPr>
        <sz val="7"/>
        <color rgb="FF414042"/>
        <rFont val="Times New Roman"/>
        <family val="1"/>
      </rPr>
      <t xml:space="preserve">    </t>
    </r>
    <r>
      <rPr>
        <b/>
        <sz val="9.5"/>
        <color rgb="FF414042"/>
        <rFont val="Trebuchet MS"/>
        <family val="2"/>
      </rPr>
      <t>Beneficiary Authorization or Beneficiary Tax/National ID</t>
    </r>
  </si>
  <si>
    <t>Brazil 15</t>
  </si>
  <si>
    <r>
      <t>•</t>
    </r>
    <r>
      <rPr>
        <sz val="7"/>
        <color rgb="FF414042"/>
        <rFont val="Times New Roman"/>
        <family val="1"/>
      </rPr>
      <t xml:space="preserve">    </t>
    </r>
    <r>
      <rPr>
        <b/>
        <sz val="9.5"/>
        <color rgb="FF414042"/>
        <rFont val="Trebuchet MS"/>
        <family val="2"/>
      </rPr>
      <t>For the ID number requirement, please provide one of the following:</t>
    </r>
  </si>
  <si>
    <t>Brazil 16</t>
  </si>
  <si>
    <r>
      <t>–</t>
    </r>
    <r>
      <rPr>
        <sz val="7"/>
        <color rgb="FF414042"/>
        <rFont val="Times New Roman"/>
        <family val="1"/>
      </rPr>
      <t xml:space="preserve">    </t>
    </r>
    <r>
      <rPr>
        <b/>
        <sz val="9.5"/>
        <color rgb="FF414042"/>
        <rFont val="Trebuchet MS"/>
        <family val="2"/>
      </rPr>
      <t>Individuals or contractors</t>
    </r>
    <r>
      <rPr>
        <sz val="9.5"/>
        <color rgb="FF414042"/>
        <rFont val="Verdana"/>
        <family val="2"/>
      </rPr>
      <t>: 11-digit Cadastro de Pessoas Físicas (CPF)</t>
    </r>
  </si>
  <si>
    <t>Brazil 17</t>
  </si>
  <si>
    <r>
      <t>–</t>
    </r>
    <r>
      <rPr>
        <sz val="7"/>
        <color rgb="FF414042"/>
        <rFont val="Times New Roman"/>
        <family val="1"/>
      </rPr>
      <t xml:space="preserve">    </t>
    </r>
    <r>
      <rPr>
        <b/>
        <sz val="9.5"/>
        <color rgb="FF414042"/>
        <rFont val="Trebuchet MS"/>
        <family val="2"/>
      </rPr>
      <t>Companies or businesses</t>
    </r>
    <r>
      <rPr>
        <sz val="9.5"/>
        <color rgb="FF414042"/>
        <rFont val="Verdana"/>
        <family val="2"/>
      </rPr>
      <t>: 14-digit Cadastro Nacional de Pessoas Jurídicas (CNPJ)</t>
    </r>
  </si>
  <si>
    <t>Brazil 18</t>
  </si>
  <si>
    <r>
      <t>–</t>
    </r>
    <r>
      <rPr>
        <sz val="7"/>
        <color rgb="FF414042"/>
        <rFont val="Times New Roman"/>
        <family val="1"/>
      </rPr>
      <t xml:space="preserve">    </t>
    </r>
    <r>
      <rPr>
        <b/>
        <sz val="9.5"/>
        <color rgb="FF414042"/>
        <rFont val="Trebuchet MS"/>
        <family val="2"/>
      </rPr>
      <t>Registro Geral (RG) number used to identify individual</t>
    </r>
  </si>
  <si>
    <t>Brazil 19</t>
  </si>
  <si>
    <t>Brazil 20</t>
  </si>
  <si>
    <t>RECOMMENDATIONS:</t>
  </si>
  <si>
    <t>Brazil 21</t>
  </si>
  <si>
    <t>Please note that there is no special requirement for Phone number but please make sure that you do not use special characters in between the numbers.</t>
  </si>
  <si>
    <t>Brazil 22</t>
  </si>
  <si>
    <t>Local regulations require the beneficiary to establish a Cadastro to receive inbound BRL payments. Please note a local provider will contact new beneficiaries to establish a Cadastro on their behalf, this may cause a delay in the final crediting of the funds.</t>
  </si>
  <si>
    <t>BSD – BAHAMIAN DOLLAR</t>
  </si>
  <si>
    <t>Bahamas1</t>
  </si>
  <si>
    <t>Bahamas2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</si>
  <si>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Bahamas</t>
    </r>
  </si>
  <si>
    <t>Bahamas3</t>
  </si>
  <si>
    <r>
      <t>•</t>
    </r>
    <r>
      <rPr>
        <sz val="7"/>
        <color rgb="FF414042"/>
        <rFont val="Times New Roman"/>
        <family val="1"/>
      </rPr>
      <t xml:space="preserve">    </t>
    </r>
    <r>
      <rPr>
        <b/>
        <sz val="9.5"/>
        <color rgb="FF414042"/>
        <rFont val="Trebuchet MS"/>
        <family val="2"/>
      </rPr>
      <t xml:space="preserve">Beneficiary Country: </t>
    </r>
    <r>
      <rPr>
        <sz val="9.5"/>
        <color rgb="FF414042"/>
        <rFont val="Verdana"/>
        <family val="2"/>
      </rPr>
      <t>Bahamas</t>
    </r>
  </si>
  <si>
    <t>Bahamas4</t>
  </si>
  <si>
    <t>Bahamas5</t>
  </si>
  <si>
    <t>Payments greater than BSD 10,000 may require a source of funds declaration.</t>
  </si>
  <si>
    <t>BTN – BHUTAN NGULTRUM</t>
  </si>
  <si>
    <t>Bhutan1</t>
  </si>
  <si>
    <t>Bhutan2</t>
  </si>
  <si>
    <t>Bhutan3</t>
  </si>
  <si>
    <t>Bhutan4</t>
  </si>
  <si>
    <t>Bhutan5</t>
  </si>
  <si>
    <t>Bhutan6</t>
  </si>
  <si>
    <t>BWP – BOTSWANA PULA</t>
  </si>
  <si>
    <t>Botswana1</t>
  </si>
  <si>
    <t>Botswana2</t>
  </si>
  <si>
    <t>Botswana3</t>
  </si>
  <si>
    <t>Botswana4</t>
  </si>
  <si>
    <t>Botswana5</t>
  </si>
  <si>
    <t>Method of payment (Electronic or Check): Payments are made electronically except in instances where the beneficiary bank does not share SWIFT test keys with the Central Bank. These beneficiary banks will receive checks for final credit to the beneficiary.</t>
  </si>
  <si>
    <t>BZD – BELIZE DOLLAR</t>
  </si>
  <si>
    <t>Belize1</t>
  </si>
  <si>
    <t>Belize2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</si>
  <si>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Belize</t>
    </r>
  </si>
  <si>
    <t>Belize3</t>
  </si>
  <si>
    <r>
      <t>•</t>
    </r>
    <r>
      <rPr>
        <sz val="7"/>
        <color rgb="FF414042"/>
        <rFont val="Times New Roman"/>
        <family val="1"/>
      </rPr>
      <t xml:space="preserve">    </t>
    </r>
    <r>
      <rPr>
        <b/>
        <sz val="9.5"/>
        <color rgb="FF414042"/>
        <rFont val="Trebuchet MS"/>
        <family val="2"/>
      </rPr>
      <t xml:space="preserve">Beneficiary Country: </t>
    </r>
    <r>
      <rPr>
        <sz val="9.5"/>
        <color rgb="FF414042"/>
        <rFont val="Verdana"/>
        <family val="2"/>
      </rPr>
      <t>Belize</t>
    </r>
  </si>
  <si>
    <t>CAD – CANADIAN DOLLAR</t>
  </si>
  <si>
    <t>Canada1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</si>
  <si>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7–12 digits</t>
    </r>
  </si>
  <si>
    <t>Canada2</t>
  </si>
  <si>
    <t>Canada3</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</si>
  <si>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9-digit Transit Code</t>
    </r>
  </si>
  <si>
    <t>Canada4</t>
  </si>
  <si>
    <r>
      <t>–</t>
    </r>
    <r>
      <rPr>
        <sz val="7"/>
        <color rgb="FF414042"/>
        <rFont val="Times New Roman"/>
        <family val="1"/>
      </rPr>
      <t xml:space="preserve">    </t>
    </r>
    <r>
      <rPr>
        <b/>
        <sz val="9.5"/>
        <color rgb="FF414042"/>
        <rFont val="Trebuchet MS"/>
        <family val="2"/>
      </rPr>
      <t>Routing Code Format</t>
    </r>
    <r>
      <rPr>
        <sz val="9.5"/>
        <color rgb="FF414042"/>
        <rFont val="Verdana"/>
        <family val="2"/>
      </rPr>
      <t>: AAAABBBBB</t>
    </r>
  </si>
  <si>
    <t>Canada5</t>
  </si>
  <si>
    <r>
      <t xml:space="preserve">» </t>
    </r>
    <r>
      <rPr>
        <b/>
        <sz val="9.5"/>
        <color rgb="FF414042"/>
        <rFont val="Trebuchet MS"/>
        <family val="2"/>
      </rPr>
      <t xml:space="preserve">A </t>
    </r>
    <r>
      <rPr>
        <sz val="9.5"/>
        <color rgb="FF414042"/>
        <rFont val="Verdana"/>
        <family val="2"/>
      </rPr>
      <t>= Institution Identifier/ Bank Code</t>
    </r>
  </si>
  <si>
    <t>Canada6</t>
  </si>
  <si>
    <r>
      <t xml:space="preserve">» </t>
    </r>
    <r>
      <rPr>
        <b/>
        <sz val="9.5"/>
        <color rgb="FF414042"/>
        <rFont val="Trebuchet MS"/>
        <family val="2"/>
      </rPr>
      <t xml:space="preserve">B </t>
    </r>
    <r>
      <rPr>
        <sz val="9.5"/>
        <color rgb="FF414042"/>
        <rFont val="Verdana"/>
        <family val="2"/>
      </rPr>
      <t>= Branch Identifier</t>
    </r>
  </si>
  <si>
    <t>Canada7</t>
  </si>
  <si>
    <t>REQUIRED (CROSS BORDER PAYMENT ONLY):</t>
  </si>
  <si>
    <t>Canada8</t>
  </si>
  <si>
    <t>Canada9</t>
  </si>
  <si>
    <t>Canada10</t>
  </si>
  <si>
    <t>Canada11</t>
  </si>
  <si>
    <t>Canada12</t>
  </si>
  <si>
    <t>Canada13</t>
  </si>
  <si>
    <t>Canada14</t>
  </si>
  <si>
    <t>Canada15</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</si>
  <si>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Canada</t>
    </r>
  </si>
  <si>
    <t>Canada16</t>
  </si>
  <si>
    <t>Canada17</t>
  </si>
  <si>
    <t>The routing code is the branch transit code. A 12 digit account number may comprise of the last 5 digits of the transit code (known as branch identifier) followed by the 7 digit account number.</t>
  </si>
  <si>
    <t>Canada18</t>
  </si>
  <si>
    <t>Canadian account numbers are typically between 7 to 12 digits, and vary in length depending on the beneficiary bank or financial institution.</t>
  </si>
  <si>
    <t>Canada19</t>
  </si>
  <si>
    <r>
      <t xml:space="preserve">Exception: </t>
    </r>
    <r>
      <rPr>
        <sz val="9.5"/>
        <color rgb="FF414042"/>
        <rFont val="Verdana"/>
        <family val="2"/>
      </rPr>
      <t>Toronto Dominion Bank accounts can have 6 digits.</t>
    </r>
  </si>
  <si>
    <t>CDF – CONGOLESE FRANC</t>
  </si>
  <si>
    <t>Congo1</t>
  </si>
  <si>
    <r>
      <t>•</t>
    </r>
    <r>
      <rPr>
        <sz val="7"/>
        <color rgb="FF414042"/>
        <rFont val="Times New Roman"/>
        <family val="1"/>
      </rPr>
      <t xml:space="preserve">    </t>
    </r>
    <r>
      <rPr>
        <b/>
        <sz val="9.5"/>
        <color rgb="FF414042"/>
        <rFont val="Trebuchet MS"/>
        <family val="2"/>
      </rPr>
      <t>Bene Bank BIC/SWIFT</t>
    </r>
    <r>
      <rPr>
        <sz val="9.5"/>
        <color rgb="FF414042"/>
        <rFont val="Verdana"/>
        <family val="2"/>
      </rPr>
      <t>: 8 or 11 characters</t>
    </r>
  </si>
  <si>
    <t>Congo2</t>
  </si>
  <si>
    <r>
      <t>•</t>
    </r>
    <r>
      <rPr>
        <sz val="7"/>
        <color rgb="FF414042"/>
        <rFont val="Times New Roman"/>
        <family val="1"/>
      </rPr>
      <t xml:space="preserve">    </t>
    </r>
    <r>
      <rPr>
        <b/>
        <sz val="9.5"/>
        <color rgb="FF414042"/>
        <rFont val="Trebuchet MS"/>
        <family val="2"/>
      </rPr>
      <t>Bene Bank Branch Address</t>
    </r>
  </si>
  <si>
    <t>Congo3</t>
  </si>
  <si>
    <t>Congo4</t>
  </si>
  <si>
    <t>Congo5</t>
  </si>
  <si>
    <t>*Pending Availablility*</t>
  </si>
  <si>
    <t>CHF – SWISS &amp; LIECHTENSTEIN FRANC</t>
  </si>
  <si>
    <t>Switzeland and Liechtenstein1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</si>
  <si>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21 Alpha numerical digit IBAN</t>
    </r>
  </si>
  <si>
    <t>Switzeland and Liechtenstein2</t>
  </si>
  <si>
    <r>
      <t>–</t>
    </r>
    <r>
      <rPr>
        <sz val="7"/>
        <color rgb="FF414042"/>
        <rFont val="Times New Roman"/>
        <family val="1"/>
      </rPr>
      <t xml:space="preserve">    </t>
    </r>
    <r>
      <rPr>
        <b/>
        <sz val="9.5"/>
        <color rgb="FF414042"/>
        <rFont val="Trebuchet MS"/>
        <family val="2"/>
      </rPr>
      <t>IBAN Format</t>
    </r>
    <r>
      <rPr>
        <sz val="9.5"/>
        <color rgb="FF414042"/>
        <rFont val="Verdana"/>
        <family val="2"/>
      </rPr>
      <t>: CHkk BBBB BCCC CCCC CCCC C</t>
    </r>
  </si>
  <si>
    <t>Switzeland and Liechtenstein3</t>
  </si>
  <si>
    <r>
      <t xml:space="preserve">» </t>
    </r>
    <r>
      <rPr>
        <b/>
        <sz val="9.5"/>
        <color rgb="FF414042"/>
        <rFont val="Trebuchet MS"/>
        <family val="2"/>
      </rPr>
      <t xml:space="preserve">CH or LI </t>
    </r>
    <r>
      <rPr>
        <sz val="9.5"/>
        <color rgb="FF414042"/>
        <rFont val="Verdana"/>
        <family val="2"/>
      </rPr>
      <t>= Country Code</t>
    </r>
  </si>
  <si>
    <t>Switzeland and Liechtenstein4</t>
  </si>
  <si>
    <t>Switzeland and Liechtenstein5</t>
  </si>
  <si>
    <t>Switzeland and Liechtenstein6</t>
  </si>
  <si>
    <t>Switzeland and Liechtenstein7</t>
  </si>
  <si>
    <t>CLP – CHILEAN PESO</t>
  </si>
  <si>
    <t>Chile1</t>
  </si>
  <si>
    <t>Chile2</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</si>
  <si>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Not to exceed 20 digits</t>
    </r>
  </si>
  <si>
    <t>Chile3</t>
  </si>
  <si>
    <t>Chile4</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</si>
  <si>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Chile</t>
    </r>
  </si>
  <si>
    <t>Chile5</t>
  </si>
  <si>
    <r>
      <t>•</t>
    </r>
    <r>
      <rPr>
        <sz val="7"/>
        <color rgb="FF414042"/>
        <rFont val="Times New Roman"/>
        <family val="1"/>
      </rPr>
      <t xml:space="preserve">    </t>
    </r>
    <r>
      <rPr>
        <b/>
        <sz val="9.5"/>
        <color rgb="FF414042"/>
        <rFont val="Trebuchet MS"/>
        <family val="2"/>
      </rPr>
      <t>Beneficiary TAX ID</t>
    </r>
    <r>
      <rPr>
        <sz val="9.5"/>
        <color rgb="FF414042"/>
        <rFont val="Verdana"/>
        <family val="2"/>
      </rPr>
      <t>: 9-digit Registro Unico Tributario (RUT). A valid RUT less than 9 digits must be padded with preceding zeros.</t>
    </r>
  </si>
  <si>
    <t>Chile6</t>
  </si>
  <si>
    <r>
      <t>–</t>
    </r>
    <r>
      <rPr>
        <sz val="7"/>
        <color rgb="FF414042"/>
        <rFont val="Times New Roman"/>
        <family val="1"/>
      </rPr>
      <t xml:space="preserve">    </t>
    </r>
    <r>
      <rPr>
        <b/>
        <sz val="9.5"/>
        <color rgb="FF414042"/>
        <rFont val="Trebuchet MS"/>
        <family val="2"/>
      </rPr>
      <t>RUT Format</t>
    </r>
    <r>
      <rPr>
        <sz val="9.5"/>
        <color rgb="FF414042"/>
        <rFont val="Verdana"/>
        <family val="2"/>
      </rPr>
      <t>: XX XXX XXX Z</t>
    </r>
  </si>
  <si>
    <t>Chile7</t>
  </si>
  <si>
    <r>
      <t xml:space="preserve">» </t>
    </r>
    <r>
      <rPr>
        <b/>
        <sz val="9.5"/>
        <color rgb="FF414042"/>
        <rFont val="Trebuchet MS"/>
        <family val="2"/>
      </rPr>
      <t xml:space="preserve">X </t>
    </r>
    <r>
      <rPr>
        <sz val="9.5"/>
        <color rgb="FF414042"/>
        <rFont val="Verdana"/>
        <family val="2"/>
      </rPr>
      <t>= digits</t>
    </r>
  </si>
  <si>
    <t>Chile8</t>
  </si>
  <si>
    <r>
      <t xml:space="preserve">» </t>
    </r>
    <r>
      <rPr>
        <b/>
        <sz val="9.5"/>
        <color rgb="FF414042"/>
        <rFont val="Trebuchet MS"/>
        <family val="2"/>
      </rPr>
      <t xml:space="preserve">Z </t>
    </r>
    <r>
      <rPr>
        <sz val="9.5"/>
        <color rgb="FF414042"/>
        <rFont val="Verdana"/>
        <family val="2"/>
      </rPr>
      <t>= check digit or letter ‘K’</t>
    </r>
  </si>
  <si>
    <t>Chile9</t>
  </si>
  <si>
    <t>Chile10</t>
  </si>
  <si>
    <t>Please do not include the word “RUT” in the Beneficiary TAX ID.</t>
  </si>
  <si>
    <t>CNY – CHINESE YUAN RENMINBI</t>
  </si>
  <si>
    <t>China1</t>
  </si>
  <si>
    <t>China2</t>
  </si>
  <si>
    <t>China3</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</si>
  <si>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12-digit CNAPS Code (China National Advanced Payment System Code)</t>
    </r>
  </si>
  <si>
    <t>China4</t>
  </si>
  <si>
    <t>China5</t>
  </si>
  <si>
    <t>China6</t>
  </si>
  <si>
    <t>China7</t>
  </si>
  <si>
    <r>
      <t>•</t>
    </r>
    <r>
      <rPr>
        <sz val="7"/>
        <color rgb="FF414042"/>
        <rFont val="Times New Roman"/>
        <family val="1"/>
      </rPr>
      <t xml:space="preserve">    </t>
    </r>
    <r>
      <rPr>
        <b/>
        <sz val="9.5"/>
        <color rgb="FF414042"/>
        <rFont val="Trebuchet MS"/>
        <family val="2"/>
      </rPr>
      <t>Purpose of Payment</t>
    </r>
    <r>
      <rPr>
        <sz val="9.5"/>
        <color rgb="FF414042"/>
        <rFont val="Verdana"/>
        <family val="2"/>
      </rPr>
      <t>: Drop Down Menu (Trade Related Services and Travel Related is not acceptable to individuals)</t>
    </r>
  </si>
  <si>
    <t>China8</t>
  </si>
  <si>
    <r>
      <t>•</t>
    </r>
    <r>
      <rPr>
        <sz val="7"/>
        <color rgb="FF414042"/>
        <rFont val="Times New Roman"/>
        <family val="1"/>
      </rPr>
      <t xml:space="preserve">    </t>
    </r>
    <r>
      <rPr>
        <b/>
        <sz val="9.5"/>
        <color rgb="FF414042"/>
        <rFont val="Trebuchet MS"/>
        <family val="2"/>
      </rPr>
      <t>Purpose of Payment Code</t>
    </r>
    <r>
      <rPr>
        <sz val="9.5"/>
        <color rgb="FF414042"/>
        <rFont val="Verdana"/>
        <family val="2"/>
      </rPr>
      <t>: 6 characters, See below link</t>
    </r>
  </si>
  <si>
    <t>China9</t>
  </si>
  <si>
    <t>China10</t>
  </si>
  <si>
    <t>For payments to individuals specific payment reason should accompany the payment as ‘paying invoice’ or ‘Purchase of goods’ is only acceptable for corporations.</t>
  </si>
  <si>
    <t>China11</t>
  </si>
  <si>
    <t>Payments to non-resident beneficiaries are heavily restricted and subject to local regulations which may or may not permit the payment.</t>
  </si>
  <si>
    <t>China12</t>
  </si>
  <si>
    <r>
      <t>Æ</t>
    </r>
    <r>
      <rPr>
        <sz val="9.5"/>
        <color rgb="FF414042"/>
        <rFont val="Times New Roman"/>
        <family val="1"/>
      </rPr>
      <t xml:space="preserve"> </t>
    </r>
    <r>
      <rPr>
        <u/>
        <sz val="9.5"/>
        <color rgb="FF006CAB"/>
        <rFont val="Verdana"/>
        <family val="2"/>
      </rPr>
      <t>RMB (CNH/CNY) Purpose of Payment Types and Codes</t>
    </r>
  </si>
  <si>
    <t>CNH – OFFSHORE RENMINBI</t>
  </si>
  <si>
    <t>OFFSHORE RENMINBI1</t>
  </si>
  <si>
    <t>REQUIRED (CHINA):</t>
  </si>
  <si>
    <t>OFFSHORE RENMINBI2</t>
  </si>
  <si>
    <t>OFFSHORE RENMINBI3</t>
  </si>
  <si>
    <t>OFFSHORE RENMINBI4</t>
  </si>
  <si>
    <t>OFFSHORE RENMINBI5</t>
  </si>
  <si>
    <r>
      <t>•</t>
    </r>
    <r>
      <rPr>
        <sz val="7"/>
        <color rgb="FF414042"/>
        <rFont val="Times New Roman"/>
        <family val="1"/>
      </rPr>
      <t xml:space="preserve">    </t>
    </r>
    <r>
      <rPr>
        <b/>
        <sz val="9.5"/>
        <color rgb="FF414042"/>
        <rFont val="Trebuchet MS"/>
        <family val="2"/>
      </rPr>
      <t xml:space="preserve">Purpose of Payment: </t>
    </r>
    <r>
      <rPr>
        <sz val="9.5"/>
        <color rgb="FF414042"/>
        <rFont val="Verdana"/>
        <family val="2"/>
      </rPr>
      <t>Drop Down Menu</t>
    </r>
  </si>
  <si>
    <t>OFFSHORE RENMINBI6</t>
  </si>
  <si>
    <r>
      <t>•</t>
    </r>
    <r>
      <rPr>
        <sz val="7"/>
        <color rgb="FF414042"/>
        <rFont val="Times New Roman"/>
        <family val="1"/>
      </rPr>
      <t xml:space="preserve">    </t>
    </r>
    <r>
      <rPr>
        <b/>
        <sz val="9.5"/>
        <color rgb="FF414042"/>
        <rFont val="Trebuchet MS"/>
        <family val="2"/>
      </rPr>
      <t xml:space="preserve">Purpose of Payment Code: </t>
    </r>
    <r>
      <rPr>
        <sz val="9.5"/>
        <color rgb="FF414042"/>
        <rFont val="Verdana"/>
        <family val="2"/>
      </rPr>
      <t>6 characters, see below link</t>
    </r>
  </si>
  <si>
    <t>OFFSHORE RENMINBI7</t>
  </si>
  <si>
    <t>OFFSHORE RENMINBI8</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</si>
  <si>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12-digit CNAPS Code (China National Advanced Payment System)</t>
    </r>
  </si>
  <si>
    <t>OFFSHORE RENMINBI9</t>
  </si>
  <si>
    <t>REQUIRED (OTHER):</t>
  </si>
  <si>
    <t>OFFSHORE RENMINBI10</t>
  </si>
  <si>
    <t>OFFSHORE RENMINBI11</t>
  </si>
  <si>
    <r>
      <t>•</t>
    </r>
    <r>
      <rPr>
        <sz val="7"/>
        <color rgb="FF414042"/>
        <rFont val="Times New Roman"/>
        <family val="1"/>
      </rPr>
      <t xml:space="preserve">    </t>
    </r>
    <r>
      <rPr>
        <b/>
        <sz val="9.5"/>
        <color rgb="FF414042"/>
        <rFont val="Trebuchet MS"/>
        <family val="2"/>
      </rPr>
      <t>Beneficiary Bank Address</t>
    </r>
  </si>
  <si>
    <t>OFFSHORE RENMINBI12</t>
  </si>
  <si>
    <t>OFFSHORE RENMINBI13</t>
  </si>
  <si>
    <t>OFFSHORE RENMINBI14</t>
  </si>
  <si>
    <t>OFFSHORE RENMINBI15</t>
  </si>
  <si>
    <t>Beneficiaries must be corporate entities for delivery of CNH</t>
  </si>
  <si>
    <t>OFFSHORE RENMINBI16</t>
  </si>
  <si>
    <t>COP – COLOMBIAN PESO</t>
  </si>
  <si>
    <t>Colombia1</t>
  </si>
  <si>
    <t>Colombia2</t>
  </si>
  <si>
    <t>Colombia3</t>
  </si>
  <si>
    <t>Colombia4</t>
  </si>
  <si>
    <t>Colombia5</t>
  </si>
  <si>
    <t>Colombia6</t>
  </si>
  <si>
    <t>Colombia7</t>
  </si>
  <si>
    <r>
      <t>•</t>
    </r>
    <r>
      <rPr>
        <sz val="7"/>
        <color rgb="FF414042"/>
        <rFont val="Times New Roman"/>
        <family val="1"/>
      </rPr>
      <t xml:space="preserve">    </t>
    </r>
    <r>
      <rPr>
        <b/>
        <sz val="9.5"/>
        <color rgb="FF414042"/>
        <rFont val="Trebuchet MS"/>
        <family val="2"/>
      </rPr>
      <t>Beneficiary TAX ID</t>
    </r>
    <r>
      <rPr>
        <sz val="9.5"/>
        <color rgb="FF414042"/>
        <rFont val="Verdana"/>
        <family val="2"/>
      </rPr>
      <t>: prefixed by ‘TAX ID’, for example ‘TAX ID 1234567891’, For the ID number requirement, please provide one of the following:</t>
    </r>
  </si>
  <si>
    <t>Colombia8</t>
  </si>
  <si>
    <r>
      <t>–</t>
    </r>
    <r>
      <rPr>
        <sz val="7"/>
        <color rgb="FF414042"/>
        <rFont val="Times New Roman"/>
        <family val="1"/>
      </rPr>
      <t xml:space="preserve">    </t>
    </r>
    <r>
      <rPr>
        <b/>
        <sz val="9.5"/>
        <color rgb="FF414042"/>
        <rFont val="Trebuchet MS"/>
        <family val="2"/>
      </rPr>
      <t>Businesses</t>
    </r>
    <r>
      <rPr>
        <sz val="9.5"/>
        <color rgb="FF414042"/>
        <rFont val="Verdana"/>
        <family val="2"/>
      </rPr>
      <t>: Numero De Identification tributaria (NIT)</t>
    </r>
  </si>
  <si>
    <t>Colombia9</t>
  </si>
  <si>
    <r>
      <t>–</t>
    </r>
    <r>
      <rPr>
        <sz val="7"/>
        <color rgb="FF414042"/>
        <rFont val="Times New Roman"/>
        <family val="1"/>
      </rPr>
      <t xml:space="preserve">    </t>
    </r>
    <r>
      <rPr>
        <b/>
        <sz val="9.5"/>
        <color rgb="FF414042"/>
        <rFont val="Trebuchet MS"/>
        <family val="2"/>
      </rPr>
      <t>Colombian citizen</t>
    </r>
    <r>
      <rPr>
        <sz val="9.5"/>
        <color rgb="FF414042"/>
        <rFont val="Verdana"/>
        <family val="2"/>
      </rPr>
      <t>: Cedula de Ciudadania</t>
    </r>
  </si>
  <si>
    <t>Colombia10</t>
  </si>
  <si>
    <t>Colombia11</t>
  </si>
  <si>
    <t>Colombia12</t>
  </si>
  <si>
    <r>
      <t>•</t>
    </r>
    <r>
      <rPr>
        <sz val="7"/>
        <color rgb="FF414042"/>
        <rFont val="Times New Roman"/>
        <family val="1"/>
      </rPr>
      <t xml:space="preserve">    </t>
    </r>
    <r>
      <rPr>
        <b/>
        <sz val="9.5"/>
        <color rgb="FF414042"/>
        <rFont val="Trebuchet MS"/>
        <family val="2"/>
      </rPr>
      <t xml:space="preserve">Email address: </t>
    </r>
    <r>
      <rPr>
        <sz val="9.5"/>
        <color rgb="FF414042"/>
        <rFont val="Verdana"/>
        <family val="2"/>
      </rPr>
      <t>Included in SWIFT Branch details, @ must be replaced with AT, for example john.smithATcompany.com</t>
    </r>
  </si>
  <si>
    <t>Colombia13</t>
  </si>
  <si>
    <t>Colombia14</t>
  </si>
  <si>
    <t>Typically payments may take 3-5 days after value to be applied due to the need for beneficiary to complete any of their banks required due diligence. To avoid potential processing delays for payments to Colombia, beneficiaries are encouraged to provide the invoice in advance, to their bank to assist in any extra due diligence requirements their institution may have.</t>
  </si>
  <si>
    <t>CRC – COSTA RICAN COLON</t>
  </si>
  <si>
    <t>Costa Rica1</t>
  </si>
  <si>
    <t>Costa Rica2</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</si>
  <si>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22 Alpha numerical digit IBAN</t>
    </r>
  </si>
  <si>
    <t>Costa Rica3</t>
  </si>
  <si>
    <r>
      <t>–</t>
    </r>
    <r>
      <rPr>
        <sz val="7"/>
        <color rgb="FF414042"/>
        <rFont val="Times New Roman"/>
        <family val="1"/>
      </rPr>
      <t xml:space="preserve">    </t>
    </r>
    <r>
      <rPr>
        <b/>
        <sz val="9.5"/>
        <color rgb="FF414042"/>
        <rFont val="Trebuchet MS"/>
        <family val="2"/>
      </rPr>
      <t>IBAN Format</t>
    </r>
    <r>
      <rPr>
        <sz val="9.5"/>
        <color rgb="FF414042"/>
        <rFont val="Verdana"/>
        <family val="2"/>
      </rPr>
      <t>: CRkk BBBC CCCC CCCCCCCC CC</t>
    </r>
  </si>
  <si>
    <t>Costa Rica4</t>
  </si>
  <si>
    <r>
      <t xml:space="preserve">» </t>
    </r>
    <r>
      <rPr>
        <b/>
        <sz val="9.5"/>
        <color rgb="FF414042"/>
        <rFont val="Trebuchet MS"/>
        <family val="2"/>
      </rPr>
      <t xml:space="preserve">CR </t>
    </r>
    <r>
      <rPr>
        <sz val="9.5"/>
        <color rgb="FF414042"/>
        <rFont val="Verdana"/>
        <family val="2"/>
      </rPr>
      <t>= Country Abbreviation</t>
    </r>
  </si>
  <si>
    <t>Costa Rica5</t>
  </si>
  <si>
    <t>Costa Rica6</t>
  </si>
  <si>
    <t>Costa Rica7</t>
  </si>
  <si>
    <t>Costa Rica8</t>
  </si>
  <si>
    <t>Costa Rica9</t>
  </si>
  <si>
    <t>Costa Rica10</t>
  </si>
  <si>
    <t>Costa Rica11</t>
  </si>
  <si>
    <t>Costa Rica12</t>
  </si>
  <si>
    <t>Costa Rica13</t>
  </si>
  <si>
    <r>
      <t>•</t>
    </r>
    <r>
      <rPr>
        <sz val="7"/>
        <color rgb="FF414042"/>
        <rFont val="Times New Roman"/>
        <family val="1"/>
      </rPr>
      <t xml:space="preserve">    </t>
    </r>
    <r>
      <rPr>
        <b/>
        <sz val="9.5"/>
        <color rgb="FF414042"/>
        <rFont val="Trebuchet MS"/>
        <family val="2"/>
      </rPr>
      <t>Beneficiary Tax ID</t>
    </r>
    <r>
      <rPr>
        <sz val="9.5"/>
        <color rgb="FF414042"/>
        <rFont val="Verdana"/>
        <family val="2"/>
      </rPr>
      <t>: 10 or 12 digits, pefixed with TAXID.</t>
    </r>
  </si>
  <si>
    <t>Costa Rica14</t>
  </si>
  <si>
    <r>
      <t>–</t>
    </r>
    <r>
      <rPr>
        <sz val="7"/>
        <color rgb="FF414042"/>
        <rFont val="Times New Roman"/>
        <family val="1"/>
      </rPr>
      <t xml:space="preserve">    </t>
    </r>
    <r>
      <rPr>
        <b/>
        <sz val="9.5"/>
        <color rgb="FF414042"/>
        <rFont val="Trebuchet MS"/>
        <family val="2"/>
      </rPr>
      <t>Individuals</t>
    </r>
    <r>
      <rPr>
        <sz val="9.5"/>
        <color rgb="FF414042"/>
        <rFont val="Verdana"/>
        <family val="2"/>
      </rPr>
      <t>: 10-digit- zero should be placed before the 9 digits of the ID number e.g. TAXID0123456789.</t>
    </r>
  </si>
  <si>
    <t>Costa Rica15</t>
  </si>
  <si>
    <r>
      <t>–</t>
    </r>
    <r>
      <rPr>
        <sz val="7"/>
        <color rgb="FF414042"/>
        <rFont val="Times New Roman"/>
        <family val="1"/>
      </rPr>
      <t xml:space="preserve">    </t>
    </r>
    <r>
      <rPr>
        <b/>
        <sz val="9.5"/>
        <color rgb="FF414042"/>
        <rFont val="Trebuchet MS"/>
        <family val="2"/>
      </rPr>
      <t>Individuals (Foreign legally registered)</t>
    </r>
    <r>
      <rPr>
        <sz val="9.5"/>
        <color rgb="FF414042"/>
        <rFont val="Verdana"/>
        <family val="2"/>
      </rPr>
      <t>: 12-igit. e.g. TAXID123456789012</t>
    </r>
  </si>
  <si>
    <t>Costa Rica16</t>
  </si>
  <si>
    <r>
      <t>–</t>
    </r>
    <r>
      <rPr>
        <sz val="7"/>
        <color rgb="FF414042"/>
        <rFont val="Times New Roman"/>
        <family val="1"/>
      </rPr>
      <t xml:space="preserve">    </t>
    </r>
    <r>
      <rPr>
        <b/>
        <sz val="9.5"/>
        <color rgb="FF414042"/>
        <rFont val="Trebuchet MS"/>
        <family val="2"/>
      </rPr>
      <t>Legal Entity</t>
    </r>
    <r>
      <rPr>
        <sz val="9.5"/>
        <color rgb="FF414042"/>
        <rFont val="Verdana"/>
        <family val="2"/>
      </rPr>
      <t>: 10-dgit. e.g. TAXID1234567891</t>
    </r>
  </si>
  <si>
    <t>Costa Rica17</t>
  </si>
  <si>
    <t>Costa Rica18</t>
  </si>
  <si>
    <t>Costa Rica19</t>
  </si>
  <si>
    <t>Below is the Central Bank of Costa Rica website that assists in converting account numbers to IBANs http://www.bccr.fi.cr/sistema_pagos/iban/index.html</t>
  </si>
  <si>
    <t>CVE – CAPE VERDE ESCUDO</t>
  </si>
  <si>
    <t>Cape Verde1</t>
  </si>
  <si>
    <t>Cape Verde2</t>
  </si>
  <si>
    <t>Cape Verde3</t>
  </si>
  <si>
    <t>Cape Verde4</t>
  </si>
  <si>
    <t>Cape Verde5</t>
  </si>
  <si>
    <t>Cape Verde6</t>
  </si>
  <si>
    <t>Cape Verde7</t>
  </si>
  <si>
    <r>
      <t>–</t>
    </r>
    <r>
      <rPr>
        <sz val="7"/>
        <color rgb="FF414042"/>
        <rFont val="Times New Roman"/>
        <family val="1"/>
      </rPr>
      <t xml:space="preserve">    </t>
    </r>
    <r>
      <rPr>
        <b/>
        <sz val="9.5"/>
        <color rgb="FF414042"/>
        <rFont val="Trebuchet MS"/>
        <family val="2"/>
      </rPr>
      <t>IBAN Format</t>
    </r>
    <r>
      <rPr>
        <sz val="9.5"/>
        <color rgb="FF414042"/>
        <rFont val="Verdana"/>
        <family val="2"/>
      </rPr>
      <t>: CVkk BBBB AAAA ACCC CCCCCCCC C</t>
    </r>
  </si>
  <si>
    <t>Cape Verde8</t>
  </si>
  <si>
    <r>
      <t xml:space="preserve">» </t>
    </r>
    <r>
      <rPr>
        <b/>
        <sz val="9.5"/>
        <color rgb="FF414042"/>
        <rFont val="Trebuchet MS"/>
        <family val="2"/>
      </rPr>
      <t xml:space="preserve">CV </t>
    </r>
    <r>
      <rPr>
        <sz val="9.5"/>
        <color rgb="FF414042"/>
        <rFont val="Verdana"/>
        <family val="2"/>
      </rPr>
      <t>= Country Code</t>
    </r>
  </si>
  <si>
    <t>Cape Verde9</t>
  </si>
  <si>
    <t>Cape Verde10</t>
  </si>
  <si>
    <r>
      <t xml:space="preserve">» </t>
    </r>
    <r>
      <rPr>
        <b/>
        <sz val="9.5"/>
        <color rgb="FF414042"/>
        <rFont val="Trebuchet MS"/>
        <family val="2"/>
      </rPr>
      <t xml:space="preserve">B </t>
    </r>
    <r>
      <rPr>
        <sz val="9.5"/>
        <color rgb="FF414042"/>
        <rFont val="Verdana"/>
        <family val="2"/>
      </rPr>
      <t>= Four digit Bank Code</t>
    </r>
  </si>
  <si>
    <t>Cape Verde11</t>
  </si>
  <si>
    <r>
      <t xml:space="preserve">» </t>
    </r>
    <r>
      <rPr>
        <b/>
        <sz val="9.5"/>
        <color rgb="FF414042"/>
        <rFont val="Trebuchet MS"/>
        <family val="2"/>
      </rPr>
      <t xml:space="preserve">A </t>
    </r>
    <r>
      <rPr>
        <sz val="9.5"/>
        <color rgb="FF414042"/>
        <rFont val="Verdana"/>
        <family val="2"/>
      </rPr>
      <t>= Zeros preceding account number</t>
    </r>
  </si>
  <si>
    <t>Cape Verde12</t>
  </si>
  <si>
    <t>OR</t>
  </si>
  <si>
    <t>Cape Verde13</t>
  </si>
  <si>
    <r>
      <t>•</t>
    </r>
    <r>
      <rPr>
        <sz val="7"/>
        <color rgb="FF414042"/>
        <rFont val="Times New Roman"/>
        <family val="1"/>
      </rPr>
      <t xml:space="preserve">    </t>
    </r>
    <r>
      <rPr>
        <b/>
        <sz val="9.5"/>
        <color rgb="FF414042"/>
        <rFont val="Trebuchet MS"/>
        <family val="2"/>
      </rPr>
      <t>Beneficiary Account Number/BBAN:</t>
    </r>
  </si>
  <si>
    <t>Cape Verde14</t>
  </si>
  <si>
    <r>
      <t>–</t>
    </r>
    <r>
      <rPr>
        <sz val="7"/>
        <color rgb="FF414042"/>
        <rFont val="Times New Roman"/>
        <family val="1"/>
      </rPr>
      <t xml:space="preserve">    </t>
    </r>
    <r>
      <rPr>
        <b/>
        <sz val="9.5"/>
        <color rgb="FF414042"/>
        <rFont val="Trebuchet MS"/>
        <family val="2"/>
      </rPr>
      <t xml:space="preserve">NIB Format: </t>
    </r>
    <r>
      <rPr>
        <sz val="9.5"/>
        <color rgb="FF414042"/>
        <rFont val="Verdana"/>
        <family val="2"/>
      </rPr>
      <t>AAAA AAAAAAAAAAAAAAAA XXX</t>
    </r>
  </si>
  <si>
    <t>Cape Verde15</t>
  </si>
  <si>
    <r>
      <t xml:space="preserve">» </t>
    </r>
    <r>
      <rPr>
        <b/>
        <sz val="9.5"/>
        <color rgb="FF414042"/>
        <rFont val="Trebuchet MS"/>
        <family val="2"/>
      </rPr>
      <t>Minimum character length</t>
    </r>
    <r>
      <rPr>
        <sz val="9.5"/>
        <color rgb="FF414042"/>
        <rFont val="Verdana"/>
        <family val="2"/>
      </rPr>
      <t>: 20 alphanumeric digits; can include decimal points (A)</t>
    </r>
  </si>
  <si>
    <t>Cape Verde16</t>
  </si>
  <si>
    <r>
      <t xml:space="preserve">» </t>
    </r>
    <r>
      <rPr>
        <b/>
        <sz val="9.5"/>
        <color rgb="FF414042"/>
        <rFont val="Trebuchet MS"/>
        <family val="2"/>
      </rPr>
      <t xml:space="preserve">Maximum character length: </t>
    </r>
    <r>
      <rPr>
        <sz val="9.5"/>
        <color rgb="FF414042"/>
        <rFont val="Verdana"/>
        <family val="2"/>
      </rPr>
      <t>23 digits; can include decimal points (X)</t>
    </r>
  </si>
  <si>
    <t>Cape Verde17</t>
  </si>
  <si>
    <t>Cape Verde18</t>
  </si>
  <si>
    <t>Cape Verde19</t>
  </si>
  <si>
    <t>CZK – CZECH KORUNA</t>
  </si>
  <si>
    <t>Czech Republic1</t>
  </si>
  <si>
    <t>Czech Republic2</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</si>
  <si>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24 Alpha numerical digit IBAN</t>
    </r>
  </si>
  <si>
    <t>Czech Republic3</t>
  </si>
  <si>
    <r>
      <t>–</t>
    </r>
    <r>
      <rPr>
        <sz val="7"/>
        <color rgb="FF414042"/>
        <rFont val="Times New Roman"/>
        <family val="1"/>
      </rPr>
      <t xml:space="preserve">    </t>
    </r>
    <r>
      <rPr>
        <b/>
        <sz val="9.5"/>
        <color rgb="FF414042"/>
        <rFont val="Trebuchet MS"/>
        <family val="2"/>
      </rPr>
      <t>IBAN Format</t>
    </r>
    <r>
      <rPr>
        <sz val="9.5"/>
        <color rgb="FF414042"/>
        <rFont val="Verdana"/>
        <family val="2"/>
      </rPr>
      <t>: CZkk BBBB CCCC CCCCCCCCCCCC</t>
    </r>
  </si>
  <si>
    <t>Czech Republic4</t>
  </si>
  <si>
    <r>
      <t xml:space="preserve">» </t>
    </r>
    <r>
      <rPr>
        <b/>
        <sz val="9.5"/>
        <color rgb="FF414042"/>
        <rFont val="Trebuchet MS"/>
        <family val="2"/>
      </rPr>
      <t xml:space="preserve">CZ </t>
    </r>
    <r>
      <rPr>
        <sz val="9.5"/>
        <color rgb="FF414042"/>
        <rFont val="Verdana"/>
        <family val="2"/>
      </rPr>
      <t>= Country Code</t>
    </r>
  </si>
  <si>
    <t>Czech Republic5</t>
  </si>
  <si>
    <t>Czech Republic6</t>
  </si>
  <si>
    <t>Czech Republic7</t>
  </si>
  <si>
    <t>Czech Republic8</t>
  </si>
  <si>
    <t>DJF – DJIBOUTI FRANC</t>
  </si>
  <si>
    <t>Djibouti1</t>
  </si>
  <si>
    <t>Djibouti2</t>
  </si>
  <si>
    <t>Djibouti3</t>
  </si>
  <si>
    <t>Djibouti4</t>
  </si>
  <si>
    <t>Djibouti5</t>
  </si>
  <si>
    <t>Djibouti6</t>
  </si>
  <si>
    <t>Method of payment (Electronic or Check): All payments are made through checks.</t>
  </si>
  <si>
    <t>Djibouti7</t>
  </si>
  <si>
    <t>DKK – DANISH KRONER</t>
  </si>
  <si>
    <t>Denmark1</t>
  </si>
  <si>
    <t>Denmark2</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</si>
  <si>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18 character IBAN</t>
    </r>
  </si>
  <si>
    <t>Denmark3</t>
  </si>
  <si>
    <r>
      <t>–</t>
    </r>
    <r>
      <rPr>
        <sz val="7"/>
        <color rgb="FF414042"/>
        <rFont val="Times New Roman"/>
        <family val="1"/>
      </rPr>
      <t xml:space="preserve">    </t>
    </r>
    <r>
      <rPr>
        <b/>
        <sz val="9.5"/>
        <color rgb="FF414042"/>
        <rFont val="Trebuchet MS"/>
        <family val="2"/>
      </rPr>
      <t>IBAN Format</t>
    </r>
    <r>
      <rPr>
        <sz val="9.5"/>
        <color rgb="FF414042"/>
        <rFont val="Verdana"/>
        <family val="2"/>
      </rPr>
      <t>: DKkk BBBB CCCC CCCC CC</t>
    </r>
  </si>
  <si>
    <t>Denmark4</t>
  </si>
  <si>
    <r>
      <t xml:space="preserve">» </t>
    </r>
    <r>
      <rPr>
        <b/>
        <sz val="9.5"/>
        <color rgb="FF414042"/>
        <rFont val="Trebuchet MS"/>
        <family val="2"/>
      </rPr>
      <t xml:space="preserve">DK </t>
    </r>
    <r>
      <rPr>
        <sz val="9.5"/>
        <color rgb="FF414042"/>
        <rFont val="Verdana"/>
        <family val="2"/>
      </rPr>
      <t>= Country Code</t>
    </r>
  </si>
  <si>
    <t>Denmark5</t>
  </si>
  <si>
    <t>Denmark6</t>
  </si>
  <si>
    <t>Denmark7</t>
  </si>
  <si>
    <t>Denmark8</t>
  </si>
  <si>
    <t>Denmark9</t>
  </si>
  <si>
    <t>Denmark10</t>
  </si>
  <si>
    <t>It is common practice that a one day float is assessed by local banks. Draft capability is no longer available.</t>
  </si>
  <si>
    <t>DOP – DOMINICAN PESO</t>
  </si>
  <si>
    <t>Dominica Republic1</t>
  </si>
  <si>
    <t>Dominica Republic2</t>
  </si>
  <si>
    <t>Dominica Republic3</t>
  </si>
  <si>
    <r>
      <t>–</t>
    </r>
    <r>
      <rPr>
        <sz val="7"/>
        <color rgb="FF414042"/>
        <rFont val="Times New Roman"/>
        <family val="1"/>
      </rPr>
      <t xml:space="preserve">    </t>
    </r>
    <r>
      <rPr>
        <b/>
        <sz val="9.5"/>
        <color rgb="FF414042"/>
        <rFont val="Trebuchet MS"/>
        <family val="2"/>
      </rPr>
      <t>IBAN Format</t>
    </r>
    <r>
      <rPr>
        <sz val="9.5"/>
        <color rgb="FF414042"/>
        <rFont val="Verdana"/>
        <family val="2"/>
      </rPr>
      <t>: DOkk BBBB CCCC CCCC CCCC CCCC CCCC</t>
    </r>
  </si>
  <si>
    <t>Dominica Republic4</t>
  </si>
  <si>
    <r>
      <t xml:space="preserve">» </t>
    </r>
    <r>
      <rPr>
        <b/>
        <sz val="9.5"/>
        <color rgb="FF414042"/>
        <rFont val="Trebuchet MS"/>
        <family val="2"/>
      </rPr>
      <t xml:space="preserve">DO </t>
    </r>
    <r>
      <rPr>
        <sz val="9.5"/>
        <color rgb="FF414042"/>
        <rFont val="Verdana"/>
        <family val="2"/>
      </rPr>
      <t>= Country Abbreviation</t>
    </r>
  </si>
  <si>
    <t>Dominica Republic5</t>
  </si>
  <si>
    <t>Dominica Republic6</t>
  </si>
  <si>
    <t>Dominica Republic7</t>
  </si>
  <si>
    <t>Dominica Republic8</t>
  </si>
  <si>
    <t>Dominica Republic9</t>
  </si>
  <si>
    <t>Dominica Republic10</t>
  </si>
  <si>
    <r>
      <t>•</t>
    </r>
    <r>
      <rPr>
        <sz val="7"/>
        <color rgb="FF414042"/>
        <rFont val="Times New Roman"/>
        <family val="1"/>
      </rPr>
      <t xml:space="preserve">    </t>
    </r>
    <r>
      <rPr>
        <b/>
        <sz val="9.5"/>
        <color rgb="FF414042"/>
        <rFont val="Trebuchet MS"/>
        <family val="2"/>
      </rPr>
      <t xml:space="preserve">Account Type: </t>
    </r>
    <r>
      <rPr>
        <sz val="9.5"/>
        <color rgb="FF414042"/>
        <rFont val="Verdana"/>
        <family val="2"/>
      </rPr>
      <t>Checking or Savings</t>
    </r>
  </si>
  <si>
    <t>Dominica Republic11</t>
  </si>
  <si>
    <t>Dominica Republic12</t>
  </si>
  <si>
    <t>Dominica Republic13</t>
  </si>
  <si>
    <t>Individuals should provide a passport number or 11 digit tax ID. Corporates should provide an RNC (Registro Nacional de Contribuyentes), usually 9 digits or more.</t>
  </si>
  <si>
    <t>Dominica Republic14</t>
  </si>
  <si>
    <t>Dominica Republic15</t>
  </si>
  <si>
    <t>The Central Bank of the Dominican Republic provides the following tool for assistance in validating IBANs for various Central American countries: http://www.bancentral.gov.do/sipard/main/main.asp</t>
  </si>
  <si>
    <t>DZD – ALGERIAN DINAR</t>
  </si>
  <si>
    <t>Algeria1</t>
  </si>
  <si>
    <t>Algeria2</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</si>
  <si>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20 digits</t>
    </r>
  </si>
  <si>
    <t>Algeria3</t>
  </si>
  <si>
    <r>
      <t>–</t>
    </r>
    <r>
      <rPr>
        <sz val="7"/>
        <color rgb="FF414042"/>
        <rFont val="Times New Roman"/>
        <family val="1"/>
      </rPr>
      <t xml:space="preserve">    </t>
    </r>
    <r>
      <rPr>
        <b/>
        <sz val="9.5"/>
        <color rgb="FF414042"/>
        <rFont val="Trebuchet MS"/>
        <family val="2"/>
      </rPr>
      <t>Bank Account Format</t>
    </r>
    <r>
      <rPr>
        <sz val="9.5"/>
        <color rgb="FF414042"/>
        <rFont val="Verdana"/>
        <family val="2"/>
      </rPr>
      <t>: AAAA AAAA BBBB BBBB BBBB</t>
    </r>
  </si>
  <si>
    <t>Algeria4</t>
  </si>
  <si>
    <r>
      <t xml:space="preserve">» </t>
    </r>
    <r>
      <rPr>
        <b/>
        <sz val="9.5"/>
        <color rgb="FF414042"/>
        <rFont val="Trebuchet MS"/>
        <family val="2"/>
      </rPr>
      <t xml:space="preserve">A </t>
    </r>
    <r>
      <rPr>
        <sz val="9.5"/>
        <color rgb="FF414042"/>
        <rFont val="Verdana"/>
        <family val="2"/>
      </rPr>
      <t>= Bank Routing Code (Code Etablissément)</t>
    </r>
  </si>
  <si>
    <t>Algeria5</t>
  </si>
  <si>
    <r>
      <t xml:space="preserve">» </t>
    </r>
    <r>
      <rPr>
        <b/>
        <sz val="9.5"/>
        <color rgb="FF414042"/>
        <rFont val="Trebuchet MS"/>
        <family val="2"/>
      </rPr>
      <t xml:space="preserve">B </t>
    </r>
    <r>
      <rPr>
        <sz val="9.5"/>
        <color rgb="FF414042"/>
        <rFont val="Verdana"/>
        <family val="2"/>
      </rPr>
      <t>= Alphanumeric Account No.</t>
    </r>
  </si>
  <si>
    <t>Algeria6</t>
  </si>
  <si>
    <t>Algeria7</t>
  </si>
  <si>
    <r>
      <t>•</t>
    </r>
    <r>
      <rPr>
        <sz val="7"/>
        <color rgb="FF414042"/>
        <rFont val="Times New Roman"/>
        <family val="1"/>
      </rPr>
      <t xml:space="preserve">    </t>
    </r>
    <r>
      <rPr>
        <b/>
        <sz val="9.5"/>
        <color rgb="FF414042"/>
        <rFont val="Trebuchet MS"/>
        <family val="2"/>
      </rPr>
      <t xml:space="preserve">Purpose of Payment Code: </t>
    </r>
    <r>
      <rPr>
        <sz val="9.5"/>
        <color rgb="FF414042"/>
        <rFont val="Verdana"/>
        <family val="2"/>
      </rPr>
      <t>See below list of valid codes</t>
    </r>
  </si>
  <si>
    <t>Algeria8</t>
  </si>
  <si>
    <t>Algeria9</t>
  </si>
  <si>
    <t>Algeria10</t>
  </si>
  <si>
    <t>Algeria11</t>
  </si>
  <si>
    <t>Purpose of payment and the code supplied should be aligned to avoid rejections.</t>
  </si>
  <si>
    <t>Algeria12</t>
  </si>
  <si>
    <r>
      <t>Æ</t>
    </r>
    <r>
      <rPr>
        <sz val="9.5"/>
        <color rgb="FF414042"/>
        <rFont val="Times New Roman"/>
        <family val="1"/>
      </rPr>
      <t xml:space="preserve"> </t>
    </r>
    <r>
      <rPr>
        <u/>
        <sz val="9.5"/>
        <color rgb="FF006CAB"/>
        <rFont val="Verdana"/>
        <family val="2"/>
      </rPr>
      <t>Central Bank of Algeria Payment Codes</t>
    </r>
  </si>
  <si>
    <t>EGP – EGYPTIAN POUND</t>
  </si>
  <si>
    <t>Egypt1</t>
  </si>
  <si>
    <t>Egypt2</t>
  </si>
  <si>
    <t>Egypt3</t>
  </si>
  <si>
    <t>Egypt4</t>
  </si>
  <si>
    <t>Egypt5</t>
  </si>
  <si>
    <t>ERN – ERITREAN NAKFA</t>
  </si>
  <si>
    <t>Eritrea1</t>
  </si>
  <si>
    <t>Eritrea2</t>
  </si>
  <si>
    <t>Eritrea3</t>
  </si>
  <si>
    <t>Eritrea4</t>
  </si>
  <si>
    <t>Eritrea5</t>
  </si>
  <si>
    <t>Eritrea6</t>
  </si>
  <si>
    <t>Eritrea7</t>
  </si>
  <si>
    <t>Eritrea8</t>
  </si>
  <si>
    <t>ETB – ETHIOPIAN BIRR</t>
  </si>
  <si>
    <t>Ethiopia1</t>
  </si>
  <si>
    <t>Ethiopia2</t>
  </si>
  <si>
    <t>Ethiopia3</t>
  </si>
  <si>
    <t>Ethiopia4</t>
  </si>
  <si>
    <t>Ethiopia5</t>
  </si>
  <si>
    <t>Method of payment (Electronic or Check) may vary depending on local requirements and validity of beneficiary information. Typically, the beneficiary receipt date is 2 days after value.</t>
  </si>
  <si>
    <t>EUR – EURO</t>
  </si>
  <si>
    <t>All EUR payments, within the EU monetary union, European economic area (EEA) and where the beneficiary bank country maintains the EUR as their official currency, require an IBAN and BIC/SWIFT.</t>
  </si>
  <si>
    <t>LOW VALUE REQUIREMENTS (SEPA)</t>
  </si>
  <si>
    <t>•    Eligible SEPA Credit Transfer SWIFT/BIC: 8 or 11 characters.</t>
  </si>
  <si>
    <r>
      <t>•</t>
    </r>
    <r>
      <rPr>
        <sz val="7"/>
        <color rgb="FF414042"/>
        <rFont val="Times New Roman"/>
        <family val="1"/>
      </rPr>
      <t xml:space="preserve">    </t>
    </r>
    <r>
      <rPr>
        <b/>
        <sz val="9.5"/>
        <color rgb="FF414042"/>
        <rFont val="Trebuchet MS"/>
        <family val="2"/>
      </rPr>
      <t>NOTE</t>
    </r>
    <r>
      <rPr>
        <sz val="9.5"/>
        <color rgb="FF414042"/>
        <rFont val="Verdana"/>
        <family val="2"/>
      </rPr>
      <t>: If SWIFT is unconnected and on the SEPA sheet then it can be used in the SWIFT code field. If SWIFT is unconnected but not on the SEPA sheet then it will follow the same rules as an EFT.</t>
    </r>
  </si>
  <si>
    <r>
      <t>•</t>
    </r>
    <r>
      <rPr>
        <sz val="7"/>
        <color rgb="FF414042"/>
        <rFont val="Times New Roman"/>
        <family val="1"/>
      </rPr>
      <t xml:space="preserve">    </t>
    </r>
    <r>
      <rPr>
        <b/>
        <sz val="9.5"/>
        <color rgb="FF414042"/>
        <rFont val="Trebuchet MS"/>
        <family val="2"/>
      </rPr>
      <t>Bank Account</t>
    </r>
    <r>
      <rPr>
        <sz val="9.5"/>
        <color rgb="FF414042"/>
        <rFont val="Verdana"/>
        <family val="2"/>
      </rPr>
      <t>: IBAN for the designated country in the below table</t>
    </r>
  </si>
  <si>
    <t>Austria</t>
  </si>
  <si>
    <t>Estonia</t>
  </si>
  <si>
    <t>Ireland</t>
  </si>
  <si>
    <t>Monaco</t>
  </si>
  <si>
    <t>Slovak Republic</t>
  </si>
  <si>
    <t>Belgium</t>
  </si>
  <si>
    <t>Finland</t>
  </si>
  <si>
    <t>Italy</t>
  </si>
  <si>
    <t>Netherlands</t>
  </si>
  <si>
    <t>Slovenia</t>
  </si>
  <si>
    <t>Bulgaria</t>
  </si>
  <si>
    <t>France</t>
  </si>
  <si>
    <t>Latvia</t>
  </si>
  <si>
    <t>Norway</t>
  </si>
  <si>
    <t>Spain</t>
  </si>
  <si>
    <t>Croatia</t>
  </si>
  <si>
    <t>Germany</t>
  </si>
  <si>
    <t>Liechtenstein</t>
  </si>
  <si>
    <t>Poland</t>
  </si>
  <si>
    <t>Sweden</t>
  </si>
  <si>
    <t>Cyprus</t>
  </si>
  <si>
    <t>Greece</t>
  </si>
  <si>
    <t>Lithuania</t>
  </si>
  <si>
    <t>Portugal</t>
  </si>
  <si>
    <t>Switzerland</t>
  </si>
  <si>
    <t>Czech Republic</t>
  </si>
  <si>
    <t>Hungary</t>
  </si>
  <si>
    <t>Luxembourg</t>
  </si>
  <si>
    <t>Romania</t>
  </si>
  <si>
    <t>United Kingdom</t>
  </si>
  <si>
    <t>Denmark</t>
  </si>
  <si>
    <t>Iceland</t>
  </si>
  <si>
    <t>Malta</t>
  </si>
  <si>
    <t>San Marino</t>
  </si>
  <si>
    <t>WIRE REQUIREMENTS:</t>
  </si>
  <si>
    <r>
      <t>•</t>
    </r>
    <r>
      <rPr>
        <sz val="7"/>
        <color rgb="FF414042"/>
        <rFont val="Times New Roman"/>
        <family val="1"/>
      </rPr>
      <t xml:space="preserve">    </t>
    </r>
    <r>
      <rPr>
        <b/>
        <sz val="9.5"/>
        <color rgb="FF414042"/>
        <rFont val="Trebuchet MS"/>
        <family val="2"/>
      </rPr>
      <t>Beneficiary Bank BIC/SWIFT</t>
    </r>
    <r>
      <rPr>
        <sz val="9.5"/>
        <color rgb="FF414042"/>
        <rFont val="Verdana"/>
        <family val="2"/>
      </rPr>
      <t>: 8 or 11 characters, in addition to the accompanying IBAN if sent to one of the countries below or within the SEPA table:</t>
    </r>
  </si>
  <si>
    <t>Albania</t>
  </si>
  <si>
    <t>Faroe Islands</t>
  </si>
  <si>
    <t>Macedonia</t>
  </si>
  <si>
    <t>Montenegro</t>
  </si>
  <si>
    <t>Andorra</t>
  </si>
  <si>
    <t>Georgia</t>
  </si>
  <si>
    <t>Mauritania</t>
  </si>
  <si>
    <t>Serbia</t>
  </si>
  <si>
    <t>Azerbaijan</t>
  </si>
  <si>
    <t>Gibraltar</t>
  </si>
  <si>
    <t>Mauritius</t>
  </si>
  <si>
    <t>Turkey</t>
  </si>
  <si>
    <t>Bosnia and Herzegovina</t>
  </si>
  <si>
    <t>Greenland</t>
  </si>
  <si>
    <t>Moldova</t>
  </si>
  <si>
    <t>The following use the United Kingdom IBAN format: Guernsey, Jersey, and Isle of Man The following use the Portugal IBAN format: Azores and Madeira</t>
  </si>
  <si>
    <t>The following use Spain’s IBAN format: Canary Islands, Ceuta and Melilla</t>
  </si>
  <si>
    <t>The following countries all use the French IBAN format: French Guyana, French Polynesia, French Southern Territories, Guadeloupe, Martinique, Mayotte, New Caledonia, Reunion, Saint Barthelemy, Saint Martin (French Side), Saint Pierre et Miquelon, Wallis &amp; Futuna Islands.</t>
  </si>
  <si>
    <r>
      <t xml:space="preserve">NOTE: </t>
    </r>
    <r>
      <rPr>
        <sz val="9.5"/>
        <color rgb="FF414042"/>
        <rFont val="Verdana"/>
        <family val="2"/>
      </rPr>
      <t>When using an IBAN for euro payments do not list routing codes.</t>
    </r>
  </si>
  <si>
    <t>EUR – EURO IBAN REQUIREMENTS</t>
  </si>
  <si>
    <t>EURO- ALAND ISLANDS</t>
  </si>
  <si>
    <r>
      <t>ALAND ISLANDS</t>
    </r>
    <r>
      <rPr>
        <sz val="9.5"/>
        <color rgb="FF414042"/>
        <rFont val="Verdana"/>
        <family val="2"/>
      </rPr>
      <t>:</t>
    </r>
  </si>
  <si>
    <t>Aland Islands1</t>
  </si>
  <si>
    <r>
      <t xml:space="preserve">IBAN format: </t>
    </r>
    <r>
      <rPr>
        <sz val="9.5"/>
        <color rgb="FF414042"/>
        <rFont val="Verdana"/>
        <family val="2"/>
      </rPr>
      <t>18 Alpha Numerical Digits</t>
    </r>
  </si>
  <si>
    <t>Aland Islands2</t>
  </si>
  <si>
    <t>AXkk BBBB BBCC CCCC CK</t>
  </si>
  <si>
    <t>Aland Islands3</t>
  </si>
  <si>
    <r>
      <t xml:space="preserve">AX </t>
    </r>
    <r>
      <rPr>
        <sz val="9.5"/>
        <color rgb="FF414042"/>
        <rFont val="Verdana"/>
        <family val="2"/>
      </rPr>
      <t>= Country Code</t>
    </r>
  </si>
  <si>
    <t>Aland Islands4</t>
  </si>
  <si>
    <r>
      <t xml:space="preserve">K </t>
    </r>
    <r>
      <rPr>
        <sz val="9.5"/>
        <color rgb="FF414042"/>
        <rFont val="Verdana"/>
        <family val="2"/>
      </rPr>
      <t>= Check Digit</t>
    </r>
  </si>
  <si>
    <t>Aland Islands5</t>
  </si>
  <si>
    <r>
      <t xml:space="preserve">B </t>
    </r>
    <r>
      <rPr>
        <sz val="9.5"/>
        <color rgb="FF414042"/>
        <rFont val="Verdana"/>
        <family val="2"/>
      </rPr>
      <t>= Bank Code, Branch Number and Account type</t>
    </r>
  </si>
  <si>
    <t>Aland Islands6</t>
  </si>
  <si>
    <r>
      <t xml:space="preserve">C </t>
    </r>
    <r>
      <rPr>
        <sz val="9.5"/>
        <color rgb="FF414042"/>
        <rFont val="Verdana"/>
        <family val="2"/>
      </rPr>
      <t>= Account No.</t>
    </r>
  </si>
  <si>
    <t>EURO- ANDORRA</t>
  </si>
  <si>
    <t>ANDORRA</t>
  </si>
  <si>
    <t>Andorra1</t>
  </si>
  <si>
    <r>
      <t xml:space="preserve">IBAN format: </t>
    </r>
    <r>
      <rPr>
        <sz val="9.5"/>
        <color rgb="FF414042"/>
        <rFont val="Verdana"/>
        <family val="2"/>
      </rPr>
      <t>24 Alpha Numerical Digits</t>
    </r>
  </si>
  <si>
    <t>Andorra2</t>
  </si>
  <si>
    <t>ADkk BBBB SSSS CCCC CCCCCCCC</t>
  </si>
  <si>
    <t>Andorra3</t>
  </si>
  <si>
    <r>
      <t xml:space="preserve">AD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</si>
  <si>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Andorra4</t>
  </si>
  <si>
    <r>
      <t xml:space="preserve">S </t>
    </r>
    <r>
      <rPr>
        <sz val="9.5"/>
        <color rgb="FF414042"/>
        <rFont val="Verdana"/>
        <family val="2"/>
      </rPr>
      <t>= Branch Code</t>
    </r>
  </si>
  <si>
    <t>Andorra5</t>
  </si>
  <si>
    <t>EURO- AUSTRIA</t>
  </si>
  <si>
    <r>
      <t>AUSTRIA</t>
    </r>
    <r>
      <rPr>
        <sz val="9.5"/>
        <color rgb="FF414042"/>
        <rFont val="Verdana"/>
        <family val="2"/>
      </rPr>
      <t>:</t>
    </r>
  </si>
  <si>
    <t>Austria1</t>
  </si>
  <si>
    <r>
      <t xml:space="preserve">IBAN format: </t>
    </r>
    <r>
      <rPr>
        <sz val="9.5"/>
        <color rgb="FF414042"/>
        <rFont val="Verdana"/>
        <family val="2"/>
      </rPr>
      <t>20 Alpha Numerical Digits ATkk BBBB BCCC CCCC CCCC</t>
    </r>
  </si>
  <si>
    <t>Austria2</t>
  </si>
  <si>
    <r>
      <t xml:space="preserve">AT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</si>
  <si>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Austria3</t>
  </si>
  <si>
    <t>EURO- BELGIUM</t>
  </si>
  <si>
    <r>
      <t>BELGIUM</t>
    </r>
    <r>
      <rPr>
        <sz val="9.5"/>
        <color rgb="FF414042"/>
        <rFont val="Verdana"/>
        <family val="2"/>
      </rPr>
      <t>:</t>
    </r>
  </si>
  <si>
    <t>Belgium1</t>
  </si>
  <si>
    <r>
      <t xml:space="preserve">IBAN format: </t>
    </r>
    <r>
      <rPr>
        <sz val="9.5"/>
        <color rgb="FF414042"/>
        <rFont val="Verdana"/>
        <family val="2"/>
      </rPr>
      <t>16 Alpha Numerical Digits</t>
    </r>
  </si>
  <si>
    <t>Belgium2</t>
  </si>
  <si>
    <t>BEkk BBBC CCCC CCKK</t>
  </si>
  <si>
    <t>Belgium3</t>
  </si>
  <si>
    <r>
      <t xml:space="preserve">BE </t>
    </r>
    <r>
      <rPr>
        <sz val="9.5"/>
        <color rgb="FF414042"/>
        <rFont val="Verdana"/>
        <family val="2"/>
      </rPr>
      <t>= Country Code</t>
    </r>
  </si>
  <si>
    <t>Belgium4</t>
  </si>
  <si>
    <r>
      <t xml:space="preserve">K </t>
    </r>
    <r>
      <rPr>
        <sz val="9.5"/>
        <color rgb="FF414042"/>
        <rFont val="Verdana"/>
        <family val="2"/>
      </rPr>
      <t>= Check Digits</t>
    </r>
  </si>
  <si>
    <t>Belgium5</t>
  </si>
  <si>
    <r>
      <t xml:space="preserve">B </t>
    </r>
    <r>
      <rPr>
        <sz val="9.5"/>
        <color rgb="FF414042"/>
        <rFont val="Verdana"/>
        <family val="2"/>
      </rPr>
      <t>= Bank Code (numeric)</t>
    </r>
  </si>
  <si>
    <t>Belgium6</t>
  </si>
  <si>
    <t>EURO-BULGARIA</t>
  </si>
  <si>
    <r>
      <t>BULGARIA</t>
    </r>
    <r>
      <rPr>
        <sz val="9.5"/>
        <color rgb="FF414042"/>
        <rFont val="Verdana"/>
        <family val="2"/>
      </rPr>
      <t>:</t>
    </r>
  </si>
  <si>
    <t>Bulgaria - Euro1</t>
  </si>
  <si>
    <r>
      <t xml:space="preserve">IBAN format: </t>
    </r>
    <r>
      <rPr>
        <sz val="9.5"/>
        <color rgb="FF414042"/>
        <rFont val="Verdana"/>
        <family val="2"/>
      </rPr>
      <t>22 Alpha Numerical Digits</t>
    </r>
  </si>
  <si>
    <t>Bulgaria - Euro2</t>
  </si>
  <si>
    <t>BGkk BBBB SSSS DDCC CCCC CC</t>
  </si>
  <si>
    <t>Bulgaria - Euro3</t>
  </si>
  <si>
    <r>
      <t xml:space="preserve">BG </t>
    </r>
    <r>
      <rPr>
        <sz val="9.5"/>
        <color rgb="FF414042"/>
        <rFont val="Verdana"/>
        <family val="2"/>
      </rPr>
      <t>= Country Code</t>
    </r>
  </si>
  <si>
    <t>Bulgaria - Euro4</t>
  </si>
  <si>
    <r>
      <t xml:space="preserve">kk </t>
    </r>
    <r>
      <rPr>
        <sz val="9.5"/>
        <color rgb="FF414042"/>
        <rFont val="Verdana"/>
        <family val="2"/>
      </rPr>
      <t>= Check Digits</t>
    </r>
  </si>
  <si>
    <t>Bulgaria - Euro5</t>
  </si>
  <si>
    <r>
      <t xml:space="preserve">B </t>
    </r>
    <r>
      <rPr>
        <sz val="9.5"/>
        <color rgb="FF414042"/>
        <rFont val="Verdana"/>
        <family val="2"/>
      </rPr>
      <t>= Alphanumeric bank code (first four letters of SWIFT BIC)</t>
    </r>
  </si>
  <si>
    <t>Bulgaria - Euro6</t>
  </si>
  <si>
    <r>
      <t xml:space="preserve">S </t>
    </r>
    <r>
      <rPr>
        <sz val="9.5"/>
        <color rgb="FF414042"/>
        <rFont val="Verdana"/>
        <family val="2"/>
      </rPr>
      <t xml:space="preserve">= Branch (BAE) Number </t>
    </r>
    <r>
      <rPr>
        <b/>
        <sz val="9.5"/>
        <color rgb="FF414042"/>
        <rFont val="Trebuchet MS"/>
        <family val="2"/>
      </rPr>
      <t xml:space="preserve">D </t>
    </r>
    <r>
      <rPr>
        <sz val="9.5"/>
        <color rgb="FF414042"/>
        <rFont val="Verdana"/>
        <family val="2"/>
      </rPr>
      <t xml:space="preserve">= Numeric Account Type </t>
    </r>
    <r>
      <rPr>
        <b/>
        <sz val="9.5"/>
        <color rgb="FF414042"/>
        <rFont val="Trebuchet MS"/>
        <family val="2"/>
      </rPr>
      <t xml:space="preserve">C </t>
    </r>
    <r>
      <rPr>
        <sz val="9.5"/>
        <color rgb="FF414042"/>
        <rFont val="Verdana"/>
        <family val="2"/>
      </rPr>
      <t>= Alphanumeric Account</t>
    </r>
  </si>
  <si>
    <t>EURO- CROATIA</t>
  </si>
  <si>
    <r>
      <t>CROATIA</t>
    </r>
    <r>
      <rPr>
        <sz val="9.5"/>
        <color rgb="FF414042"/>
        <rFont val="Verdana"/>
        <family val="2"/>
      </rPr>
      <t>:</t>
    </r>
  </si>
  <si>
    <t>Croatia - Euro1</t>
  </si>
  <si>
    <r>
      <t xml:space="preserve">IBAN format: </t>
    </r>
    <r>
      <rPr>
        <sz val="9.5"/>
        <color rgb="FF414042"/>
        <rFont val="Verdana"/>
        <family val="2"/>
      </rPr>
      <t>21 Alpha Numerical Digits HRkk BBBB SSSS DDCC CCCC CC</t>
    </r>
  </si>
  <si>
    <t>Croatia - Euro2</t>
  </si>
  <si>
    <r>
      <t xml:space="preserve">HR </t>
    </r>
    <r>
      <rPr>
        <sz val="9.5"/>
        <color rgb="FF414042"/>
        <rFont val="Verdana"/>
        <family val="2"/>
      </rPr>
      <t>= Country Code</t>
    </r>
  </si>
  <si>
    <t>Croatia - Euro3</t>
  </si>
  <si>
    <t>Croatia - Euro4</t>
  </si>
  <si>
    <r>
      <t xml:space="preserve">C </t>
    </r>
    <r>
      <rPr>
        <sz val="9.5"/>
        <color rgb="FF414042"/>
        <rFont val="Verdana"/>
        <family val="2"/>
      </rPr>
      <t>= Alphanumeric account</t>
    </r>
  </si>
  <si>
    <t>EURO- CYPRUS</t>
  </si>
  <si>
    <t>CYPRUS:</t>
  </si>
  <si>
    <t>Cyprus1</t>
  </si>
  <si>
    <r>
      <t xml:space="preserve">IBAN format: </t>
    </r>
    <r>
      <rPr>
        <sz val="9.5"/>
        <color rgb="FF414042"/>
        <rFont val="Verdana"/>
        <family val="2"/>
      </rPr>
      <t>28 Alpha Numerical Digits CYkk BBBS SSSS CCCC CCCCCCCCCCCC</t>
    </r>
  </si>
  <si>
    <t>Cyprus2</t>
  </si>
  <si>
    <r>
      <t xml:space="preserve">CY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</si>
  <si>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Cyprus3</t>
  </si>
  <si>
    <r>
      <t xml:space="preserve">S </t>
    </r>
    <r>
      <rPr>
        <sz val="9.5"/>
        <color rgb="FF414042"/>
        <rFont val="Verdana"/>
        <family val="2"/>
      </rPr>
      <t>= Sort Code</t>
    </r>
  </si>
  <si>
    <t>Cyprus4</t>
  </si>
  <si>
    <t>EURO- CZECH REPUBLIC</t>
  </si>
  <si>
    <t>CZECH REPUBLIC:</t>
  </si>
  <si>
    <t>Czech Republic - Euro1</t>
  </si>
  <si>
    <t>Czech Republic - Euro2</t>
  </si>
  <si>
    <t>CZkk BBBB CCCCCCCCCCCCCCCC</t>
  </si>
  <si>
    <t>Czech Republic - Euro3</t>
  </si>
  <si>
    <r>
      <t xml:space="preserve">CZ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</si>
  <si>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Czech Republic - Euro4</t>
  </si>
  <si>
    <t>EURO- DENMARK</t>
  </si>
  <si>
    <r>
      <t>DENMARK</t>
    </r>
    <r>
      <rPr>
        <sz val="9.5"/>
        <color rgb="FF414042"/>
        <rFont val="Verdana"/>
        <family val="2"/>
      </rPr>
      <t>:</t>
    </r>
  </si>
  <si>
    <t>Denmark - Euro1</t>
  </si>
  <si>
    <t>Denmark - Euro2</t>
  </si>
  <si>
    <t>DKkk BBBB CCCC CCCC CC</t>
  </si>
  <si>
    <t>Denmark - Euro3</t>
  </si>
  <si>
    <r>
      <t xml:space="preserve">DK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No</t>
    </r>
  </si>
  <si>
    <t>Denmark - Euro4</t>
  </si>
  <si>
    <t>EURO- ESTONIA</t>
  </si>
  <si>
    <r>
      <t>ESTONIA</t>
    </r>
    <r>
      <rPr>
        <sz val="9.5"/>
        <color rgb="FF414042"/>
        <rFont val="Verdana"/>
        <family val="2"/>
      </rPr>
      <t>:</t>
    </r>
  </si>
  <si>
    <t>Estonia - Euro1</t>
  </si>
  <si>
    <r>
      <t xml:space="preserve">IBAN format: </t>
    </r>
    <r>
      <rPr>
        <sz val="9.5"/>
        <color rgb="FF414042"/>
        <rFont val="Verdana"/>
        <family val="2"/>
      </rPr>
      <t>20 Alpha Numerical Digits EEkk BBSS CCCC CCCC CCCK</t>
    </r>
  </si>
  <si>
    <t>Estonia - Euro2</t>
  </si>
  <si>
    <r>
      <t xml:space="preserve">EE </t>
    </r>
    <r>
      <rPr>
        <sz val="9.5"/>
        <color rgb="FF414042"/>
        <rFont val="Verdana"/>
        <family val="2"/>
      </rPr>
      <t>= Country Code</t>
    </r>
  </si>
  <si>
    <t>Estonia - Euro3</t>
  </si>
  <si>
    <r>
      <t>K</t>
    </r>
    <r>
      <rPr>
        <sz val="9.5"/>
        <color rgb="FF414042"/>
        <rFont val="Verdana"/>
        <family val="2"/>
      </rPr>
      <t xml:space="preserve">= Check Digits </t>
    </r>
    <r>
      <rPr>
        <b/>
        <sz val="9.5"/>
        <color rgb="FF414042"/>
        <rFont val="Trebuchet MS"/>
        <family val="2"/>
      </rPr>
      <t xml:space="preserve">B </t>
    </r>
    <r>
      <rPr>
        <sz val="9.5"/>
        <color rgb="FF414042"/>
        <rFont val="Verdana"/>
        <family val="2"/>
      </rPr>
      <t xml:space="preserve">= Bank Code </t>
    </r>
    <r>
      <rPr>
        <b/>
        <sz val="9.5"/>
        <color rgb="FF414042"/>
        <rFont val="Trebuchet MS"/>
        <family val="2"/>
      </rPr>
      <t xml:space="preserve">S </t>
    </r>
    <r>
      <rPr>
        <sz val="9.5"/>
        <color rgb="FF414042"/>
        <rFont val="Verdana"/>
        <family val="2"/>
      </rPr>
      <t>= Sort Code</t>
    </r>
  </si>
  <si>
    <t>Estonia - Euro4</t>
  </si>
  <si>
    <t>EURO- FINLAND</t>
  </si>
  <si>
    <r>
      <t>FINLAND</t>
    </r>
    <r>
      <rPr>
        <sz val="9.5"/>
        <color rgb="FF414042"/>
        <rFont val="Verdana"/>
        <family val="2"/>
      </rPr>
      <t>:</t>
    </r>
  </si>
  <si>
    <t>Finland1</t>
  </si>
  <si>
    <r>
      <t xml:space="preserve">IBAN format: </t>
    </r>
    <r>
      <rPr>
        <sz val="9.5"/>
        <color rgb="FF414042"/>
        <rFont val="Verdana"/>
        <family val="2"/>
      </rPr>
      <t>18 Alpha Numerical Digits FIkk BBBB BBCC CCCC CK</t>
    </r>
  </si>
  <si>
    <t>Finland2</t>
  </si>
  <si>
    <r>
      <t xml:space="preserve">FI </t>
    </r>
    <r>
      <rPr>
        <sz val="9.5"/>
        <color rgb="FF414042"/>
        <rFont val="Verdana"/>
        <family val="2"/>
      </rPr>
      <t>= Country Code</t>
    </r>
  </si>
  <si>
    <t>Finland3</t>
  </si>
  <si>
    <t>Finland4</t>
  </si>
  <si>
    <t>Finland5</t>
  </si>
  <si>
    <t>EURO FAROE ISLANDS</t>
  </si>
  <si>
    <r>
      <t>FAROE ISLANDS</t>
    </r>
    <r>
      <rPr>
        <sz val="9.5"/>
        <color rgb="FF414042"/>
        <rFont val="Verdana"/>
        <family val="2"/>
      </rPr>
      <t>:</t>
    </r>
  </si>
  <si>
    <t>Faroe Islands1</t>
  </si>
  <si>
    <t>Faroe Islands2</t>
  </si>
  <si>
    <t>FOkk BBBB BGGG GGCC CC</t>
  </si>
  <si>
    <t>Faroe Islands3</t>
  </si>
  <si>
    <r>
      <t xml:space="preserve">FO </t>
    </r>
    <r>
      <rPr>
        <sz val="9.5"/>
        <color rgb="FF414042"/>
        <rFont val="Verdana"/>
        <family val="2"/>
      </rPr>
      <t>= Country code</t>
    </r>
  </si>
  <si>
    <t>Faroe Islands4</t>
  </si>
  <si>
    <r>
      <t xml:space="preserve">B </t>
    </r>
    <r>
      <rPr>
        <sz val="9.5"/>
        <color rgb="FF414042"/>
        <rFont val="Verdana"/>
        <family val="2"/>
      </rPr>
      <t>= Bank Code</t>
    </r>
  </si>
  <si>
    <t>Faroe Islands5</t>
  </si>
  <si>
    <t>Faroe Islands6</t>
  </si>
  <si>
    <t>EURO- FRANCE</t>
  </si>
  <si>
    <t>FRANCE:</t>
  </si>
  <si>
    <t>France1</t>
  </si>
  <si>
    <r>
      <t xml:space="preserve">IBAN format: </t>
    </r>
    <r>
      <rPr>
        <sz val="9.5"/>
        <color rgb="FF414042"/>
        <rFont val="Verdana"/>
        <family val="2"/>
      </rPr>
      <t>27 Alpha Numerical Digits FRkk BBBB BGGG GGCC CCCC CCCC CXX</t>
    </r>
  </si>
  <si>
    <t>France2</t>
  </si>
  <si>
    <r>
      <t xml:space="preserve">FR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</si>
  <si>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France3</t>
  </si>
  <si>
    <r>
      <t xml:space="preserve">G </t>
    </r>
    <r>
      <rPr>
        <sz val="9.5"/>
        <color rgb="FF414042"/>
        <rFont val="Verdana"/>
        <family val="2"/>
      </rPr>
      <t>= Code Guichet (branch)</t>
    </r>
  </si>
  <si>
    <t>France4</t>
  </si>
  <si>
    <t>France5</t>
  </si>
  <si>
    <r>
      <t xml:space="preserve">X </t>
    </r>
    <r>
      <rPr>
        <sz val="9.5"/>
        <color rgb="FF414042"/>
        <rFont val="Verdana"/>
        <family val="2"/>
      </rPr>
      <t>= Clé RIB</t>
    </r>
  </si>
  <si>
    <t>EURO- GERMANY</t>
  </si>
  <si>
    <r>
      <t>GERMANY</t>
    </r>
    <r>
      <rPr>
        <sz val="9.5"/>
        <color rgb="FF414042"/>
        <rFont val="Verdana"/>
        <family val="2"/>
      </rPr>
      <t>:</t>
    </r>
  </si>
  <si>
    <t>Germany1</t>
  </si>
  <si>
    <t>Germany2</t>
  </si>
  <si>
    <t>DEkk BBBB BBBB CCCC CCCC CC</t>
  </si>
  <si>
    <t>Germany3</t>
  </si>
  <si>
    <r>
      <t xml:space="preserve">DE </t>
    </r>
    <r>
      <rPr>
        <sz val="9.5"/>
        <color rgb="FF414042"/>
        <rFont val="Verdana"/>
        <family val="2"/>
      </rPr>
      <t>= Country Code</t>
    </r>
  </si>
  <si>
    <t>Germany4</t>
  </si>
  <si>
    <t>Germany5</t>
  </si>
  <si>
    <r>
      <t xml:space="preserve">B </t>
    </r>
    <r>
      <rPr>
        <sz val="9.5"/>
        <color rgb="FF414042"/>
        <rFont val="Verdana"/>
        <family val="2"/>
      </rPr>
      <t>= Sort Code (Bankleitzahl/BLZ)</t>
    </r>
  </si>
  <si>
    <t>Germany6</t>
  </si>
  <si>
    <t>EURO- GIBRALTAR</t>
  </si>
  <si>
    <r>
      <t>GIBRALTAR</t>
    </r>
    <r>
      <rPr>
        <sz val="9.5"/>
        <color rgb="FF414042"/>
        <rFont val="Verdana"/>
        <family val="2"/>
      </rPr>
      <t>:</t>
    </r>
  </si>
  <si>
    <t>Gibraltar1</t>
  </si>
  <si>
    <r>
      <t xml:space="preserve">IBAN format: </t>
    </r>
    <r>
      <rPr>
        <sz val="9.5"/>
        <color rgb="FF414042"/>
        <rFont val="Verdana"/>
        <family val="2"/>
      </rPr>
      <t>23 Alpha Numerical Digits</t>
    </r>
  </si>
  <si>
    <t>Gibraltar2</t>
  </si>
  <si>
    <t>GIkk BBBB CCCC CCCC CCCC CCC</t>
  </si>
  <si>
    <t>Gibraltar3</t>
  </si>
  <si>
    <r>
      <t xml:space="preserve">GI </t>
    </r>
    <r>
      <rPr>
        <sz val="9.5"/>
        <color rgb="FF414042"/>
        <rFont val="Verdana"/>
        <family val="2"/>
      </rPr>
      <t xml:space="preserve">= Country Code </t>
    </r>
    <r>
      <rPr>
        <b/>
        <sz val="9.5"/>
        <color rgb="FF414042"/>
        <rFont val="Trebuchet MS"/>
        <family val="2"/>
      </rPr>
      <t xml:space="preserve">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</si>
  <si>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Gibraltar4</t>
  </si>
  <si>
    <t>EURO- GREECE</t>
  </si>
  <si>
    <r>
      <t>GREECE</t>
    </r>
    <r>
      <rPr>
        <sz val="9.5"/>
        <color rgb="FF414042"/>
        <rFont val="Verdana"/>
        <family val="2"/>
      </rPr>
      <t>:</t>
    </r>
  </si>
  <si>
    <t>Greece1</t>
  </si>
  <si>
    <t>IBAN format: 27 Alpha Numerical Digits</t>
  </si>
  <si>
    <t>Greece2</t>
  </si>
  <si>
    <t>GRkk BBBB BBBC CCCC CCCCCCCC CCC</t>
  </si>
  <si>
    <t>Greece3</t>
  </si>
  <si>
    <r>
      <t xml:space="preserve">GR </t>
    </r>
    <r>
      <rPr>
        <sz val="9.5"/>
        <color rgb="FF414042"/>
        <rFont val="Verdana"/>
        <family val="2"/>
      </rPr>
      <t>= Country Code</t>
    </r>
  </si>
  <si>
    <t>Greece4</t>
  </si>
  <si>
    <t>Greece5</t>
  </si>
  <si>
    <r>
      <t xml:space="preserve">B </t>
    </r>
    <r>
      <rPr>
        <sz val="9.5"/>
        <color rgb="FF414042"/>
        <rFont val="Verdana"/>
        <family val="2"/>
      </rPr>
      <t>= Bank Code and Branch Number</t>
    </r>
  </si>
  <si>
    <t>Greece6</t>
  </si>
  <si>
    <t>EURO- GREENLAND</t>
  </si>
  <si>
    <r>
      <t>GREENLAND</t>
    </r>
    <r>
      <rPr>
        <sz val="9.5"/>
        <color rgb="FF414042"/>
        <rFont val="Verdana"/>
        <family val="2"/>
      </rPr>
      <t>:</t>
    </r>
  </si>
  <si>
    <t>Greenland1</t>
  </si>
  <si>
    <t>IBAN format: 18 Alpha Numerical Digits</t>
  </si>
  <si>
    <t>Greenland2</t>
  </si>
  <si>
    <t>GLkk BBBB CCCC CCCC CC</t>
  </si>
  <si>
    <t>Greenland3</t>
  </si>
  <si>
    <t>Greenland4</t>
  </si>
  <si>
    <r>
      <t xml:space="preserve">GL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</si>
  <si>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Greenland5</t>
  </si>
  <si>
    <t>EURO- HUNGARY</t>
  </si>
  <si>
    <r>
      <t>HUNGARY</t>
    </r>
    <r>
      <rPr>
        <sz val="9.5"/>
        <color rgb="FF414042"/>
        <rFont val="Verdana"/>
        <family val="2"/>
      </rPr>
      <t>:</t>
    </r>
  </si>
  <si>
    <t>Hungary - Euro1</t>
  </si>
  <si>
    <r>
      <t>IBAN format</t>
    </r>
    <r>
      <rPr>
        <sz val="9.5"/>
        <color rgb="FF414042"/>
        <rFont val="Verdana"/>
        <family val="2"/>
      </rPr>
      <t>: 28 Alpha Numerical Digits</t>
    </r>
  </si>
  <si>
    <t>Hungary - Euro2</t>
  </si>
  <si>
    <t>HUkk BBBB BBBC CCCC CCCCCCCCCCCC</t>
  </si>
  <si>
    <t>Hungary - Euro3</t>
  </si>
  <si>
    <r>
      <t xml:space="preserve">HU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</si>
  <si>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Hungary - Euro4</t>
  </si>
  <si>
    <t>EURO ICELAND</t>
  </si>
  <si>
    <r>
      <t>ICELAND</t>
    </r>
    <r>
      <rPr>
        <sz val="9.5"/>
        <color rgb="FF414042"/>
        <rFont val="Verdana"/>
        <family val="2"/>
      </rPr>
      <t>:</t>
    </r>
  </si>
  <si>
    <t>Iceland - Euro1</t>
  </si>
  <si>
    <r>
      <t>IBAN format</t>
    </r>
    <r>
      <rPr>
        <sz val="9.5"/>
        <color rgb="FF414042"/>
        <rFont val="Verdana"/>
        <family val="2"/>
      </rPr>
      <t>: 26 Alpha Numerical Digits</t>
    </r>
  </si>
  <si>
    <t>Iceland - Euro2</t>
  </si>
  <si>
    <t xml:space="preserve"> ISkk BBBB SSCC CCCC XXXX XXXX XX</t>
  </si>
  <si>
    <t>Iceland - Euro3</t>
  </si>
  <si>
    <r>
      <t xml:space="preserve">IS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</si>
  <si>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Iceland - Euro4</t>
  </si>
  <si>
    <t>Iceland - Euro5</t>
  </si>
  <si>
    <t>Iceland - Euro6</t>
  </si>
  <si>
    <r>
      <t xml:space="preserve">X </t>
    </r>
    <r>
      <rPr>
        <sz val="9.5"/>
        <color rgb="FF414042"/>
        <rFont val="Verdana"/>
        <family val="2"/>
      </rPr>
      <t>= holder’s national identification number</t>
    </r>
  </si>
  <si>
    <t>EURO- IRELAND</t>
  </si>
  <si>
    <r>
      <t>IRELAND</t>
    </r>
    <r>
      <rPr>
        <sz val="9.5"/>
        <color rgb="FF414042"/>
        <rFont val="Verdana"/>
        <family val="2"/>
      </rPr>
      <t>:</t>
    </r>
  </si>
  <si>
    <t>Ireland1</t>
  </si>
  <si>
    <r>
      <t>IBAN format</t>
    </r>
    <r>
      <rPr>
        <sz val="9.5"/>
        <color rgb="FF414042"/>
        <rFont val="Verdana"/>
        <family val="2"/>
      </rPr>
      <t xml:space="preserve">: 22 Alpha Numerical Digits </t>
    </r>
  </si>
  <si>
    <t>Ireland2</t>
  </si>
  <si>
    <t>IEkk AAAA BBBB BBCC CCCC CC</t>
  </si>
  <si>
    <t>Ireland3</t>
  </si>
  <si>
    <r>
      <t xml:space="preserve">IE </t>
    </r>
    <r>
      <rPr>
        <sz val="9.5"/>
        <color rgb="FF414042"/>
        <rFont val="Verdana"/>
        <family val="2"/>
      </rPr>
      <t>= Country Code</t>
    </r>
  </si>
  <si>
    <t>Ireland4</t>
  </si>
  <si>
    <t>Ireland5</t>
  </si>
  <si>
    <r>
      <t>A</t>
    </r>
    <r>
      <rPr>
        <sz val="9.5"/>
        <color rgb="FF414042"/>
        <rFont val="Verdana"/>
        <family val="2"/>
      </rPr>
      <t>= First 4 Alphanumeric Characters of the SWIFT</t>
    </r>
  </si>
  <si>
    <t>Ireland6</t>
  </si>
  <si>
    <r>
      <t xml:space="preserve">B </t>
    </r>
    <r>
      <rPr>
        <sz val="9.5"/>
        <color rgb="FF414042"/>
        <rFont val="Verdana"/>
        <family val="2"/>
      </rPr>
      <t>= 6 Digit Long Sort Code</t>
    </r>
  </si>
  <si>
    <t>Ireland7</t>
  </si>
  <si>
    <r>
      <t xml:space="preserve">C </t>
    </r>
    <r>
      <rPr>
        <sz val="9.5"/>
        <color rgb="FF414042"/>
        <rFont val="Verdana"/>
        <family val="2"/>
      </rPr>
      <t>= 8 Digit Account</t>
    </r>
  </si>
  <si>
    <t>EURO- ITALY</t>
  </si>
  <si>
    <r>
      <t>ITALY</t>
    </r>
    <r>
      <rPr>
        <sz val="9.5"/>
        <color rgb="FF414042"/>
        <rFont val="Verdana"/>
        <family val="2"/>
      </rPr>
      <t>:</t>
    </r>
  </si>
  <si>
    <t>Italy1</t>
  </si>
  <si>
    <r>
      <t xml:space="preserve">IBAN format: </t>
    </r>
    <r>
      <rPr>
        <sz val="9.5"/>
        <color rgb="FF414042"/>
        <rFont val="Verdana"/>
        <family val="2"/>
      </rPr>
      <t xml:space="preserve">27 Alpha Numerical Digits </t>
    </r>
  </si>
  <si>
    <t>Italy2</t>
  </si>
  <si>
    <t>ITkk KAAA AABB BBBC CCCC CCCC CCC</t>
  </si>
  <si>
    <t>Italy3</t>
  </si>
  <si>
    <r>
      <t xml:space="preserve">IT </t>
    </r>
    <r>
      <rPr>
        <sz val="9.5"/>
        <color rgb="FF414042"/>
        <rFont val="Verdana"/>
        <family val="2"/>
      </rPr>
      <t>= Country Code</t>
    </r>
  </si>
  <si>
    <t>Italy4</t>
  </si>
  <si>
    <t>Italy5</t>
  </si>
  <si>
    <r>
      <t xml:space="preserve">A </t>
    </r>
    <r>
      <rPr>
        <sz val="9.5"/>
        <color rgb="FF414042"/>
        <rFont val="Verdana"/>
        <family val="2"/>
      </rPr>
      <t>= ABI Bank Code</t>
    </r>
  </si>
  <si>
    <t>Italy6</t>
  </si>
  <si>
    <r>
      <t xml:space="preserve">B </t>
    </r>
    <r>
      <rPr>
        <sz val="9.5"/>
        <color rgb="FF414042"/>
        <rFont val="Verdana"/>
        <family val="2"/>
      </rPr>
      <t>= Branch CAB Number</t>
    </r>
  </si>
  <si>
    <t>Italy7</t>
  </si>
  <si>
    <r>
      <t xml:space="preserve">C </t>
    </r>
    <r>
      <rPr>
        <sz val="9.5"/>
        <color rgb="FF414042"/>
        <rFont val="Verdana"/>
        <family val="2"/>
      </rPr>
      <t>= Account</t>
    </r>
  </si>
  <si>
    <t>EURO- KOSOVO</t>
  </si>
  <si>
    <r>
      <t>KOSOVO</t>
    </r>
    <r>
      <rPr>
        <sz val="9.5"/>
        <color rgb="FF414042"/>
        <rFont val="Verdana"/>
        <family val="2"/>
      </rPr>
      <t>:</t>
    </r>
  </si>
  <si>
    <t>Kosovo1</t>
  </si>
  <si>
    <t>IBAN format: 20 Alpha Numerical Digits</t>
  </si>
  <si>
    <t>Kosovo2</t>
  </si>
  <si>
    <t>XKAA BBBB CCCC CCCC CCCC</t>
  </si>
  <si>
    <t>Kosovo3</t>
  </si>
  <si>
    <r>
      <t xml:space="preserve">XK </t>
    </r>
    <r>
      <rPr>
        <sz val="9.5"/>
        <color rgb="FF414042"/>
        <rFont val="Verdana"/>
        <family val="2"/>
      </rPr>
      <t>= Country Code</t>
    </r>
  </si>
  <si>
    <t>Kosovo4</t>
  </si>
  <si>
    <r>
      <t xml:space="preserve">A </t>
    </r>
    <r>
      <rPr>
        <sz val="9.5"/>
        <color rgb="FF414042"/>
        <rFont val="Verdana"/>
        <family val="2"/>
      </rPr>
      <t>= Account Check Digit</t>
    </r>
  </si>
  <si>
    <t>Kosovo5</t>
  </si>
  <si>
    <t>Kosovo6</t>
  </si>
  <si>
    <t>EURO- LATVIA</t>
  </si>
  <si>
    <r>
      <t>LATVIA</t>
    </r>
    <r>
      <rPr>
        <sz val="9.5"/>
        <color rgb="FF414042"/>
        <rFont val="Verdana"/>
        <family val="2"/>
      </rPr>
      <t>:</t>
    </r>
  </si>
  <si>
    <t>Latvia1</t>
  </si>
  <si>
    <t>IBAN format: 21 Alpha Numerical Digits</t>
  </si>
  <si>
    <t>Latvia2</t>
  </si>
  <si>
    <t>LVkk BBBB CCCC CCCCCCCC C</t>
  </si>
  <si>
    <t>Latvia3</t>
  </si>
  <si>
    <r>
      <t xml:space="preserve">LV </t>
    </r>
    <r>
      <rPr>
        <sz val="9.5"/>
        <color rgb="FF414042"/>
        <rFont val="Verdana"/>
        <family val="2"/>
      </rPr>
      <t>= Country Code</t>
    </r>
  </si>
  <si>
    <t>Latvia4</t>
  </si>
  <si>
    <t>Latvia5</t>
  </si>
  <si>
    <r>
      <t xml:space="preserve">B </t>
    </r>
    <r>
      <rPr>
        <sz val="9.5"/>
        <color rgb="FF414042"/>
        <rFont val="Verdana"/>
        <family val="2"/>
      </rPr>
      <t>= First Four Digits of the SWIFT</t>
    </r>
  </si>
  <si>
    <t>Latvia6</t>
  </si>
  <si>
    <r>
      <t xml:space="preserve">C </t>
    </r>
    <r>
      <rPr>
        <sz val="9.5"/>
        <color rgb="FF414042"/>
        <rFont val="Verdana"/>
        <family val="2"/>
      </rPr>
      <t>= 13 Digit Account No.</t>
    </r>
  </si>
  <si>
    <t>EURO- LIECHTENSTEIN</t>
  </si>
  <si>
    <t>LIECHTENSTEIN:</t>
  </si>
  <si>
    <t>Liechtenstein - Euro1</t>
  </si>
  <si>
    <r>
      <t xml:space="preserve">IBAN format: </t>
    </r>
    <r>
      <rPr>
        <sz val="9.5"/>
        <color rgb="FF414042"/>
        <rFont val="Verdana"/>
        <family val="2"/>
      </rPr>
      <t>21 Alpha Numerical Digits</t>
    </r>
  </si>
  <si>
    <t>Liechtenstein - Euro2</t>
  </si>
  <si>
    <t>LIkk BBBB BCCC CCCC CCCC C</t>
  </si>
  <si>
    <t>Liechtenstein - Euro3</t>
  </si>
  <si>
    <r>
      <t xml:space="preserve">LI </t>
    </r>
    <r>
      <rPr>
        <sz val="9.5"/>
        <color rgb="FF414042"/>
        <rFont val="Verdana"/>
        <family val="2"/>
      </rPr>
      <t>= Country Code</t>
    </r>
  </si>
  <si>
    <t>Liechtenstein - Euro4</t>
  </si>
  <si>
    <t>Liechtenstein - Euro5</t>
  </si>
  <si>
    <t>EURO- LITHUANIA</t>
  </si>
  <si>
    <r>
      <t>LITHUANIA</t>
    </r>
    <r>
      <rPr>
        <sz val="9.5"/>
        <color rgb="FF414042"/>
        <rFont val="Verdana"/>
        <family val="2"/>
      </rPr>
      <t>:</t>
    </r>
  </si>
  <si>
    <t>Lithuania1</t>
  </si>
  <si>
    <r>
      <t>IBAN format</t>
    </r>
    <r>
      <rPr>
        <sz val="9.5"/>
        <color rgb="FF414042"/>
        <rFont val="Verdana"/>
        <family val="2"/>
      </rPr>
      <t>: 20 Alpha Numerical Digits</t>
    </r>
  </si>
  <si>
    <t>Lithuania2</t>
  </si>
  <si>
    <t>LTkk BBBB BCCC CCCC CCCC</t>
  </si>
  <si>
    <t>Lithuania3</t>
  </si>
  <si>
    <r>
      <t xml:space="preserve">LT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</si>
  <si>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Lithuania4</t>
  </si>
  <si>
    <t>EURO- LUXEMBOURG</t>
  </si>
  <si>
    <r>
      <t>LUXEMBOURG</t>
    </r>
    <r>
      <rPr>
        <sz val="9.5"/>
        <color rgb="FF414042"/>
        <rFont val="Verdana"/>
        <family val="2"/>
      </rPr>
      <t>:</t>
    </r>
  </si>
  <si>
    <t>Luxembourg1</t>
  </si>
  <si>
    <r>
      <t xml:space="preserve">IBAN format: </t>
    </r>
    <r>
      <rPr>
        <sz val="9.5"/>
        <color rgb="FF414042"/>
        <rFont val="Verdana"/>
        <family val="2"/>
      </rPr>
      <t>20 Alpha Numerical Digits</t>
    </r>
  </si>
  <si>
    <t>Luxembourg2</t>
  </si>
  <si>
    <t>LUkk BBBC CCCC CCCCCCCC</t>
  </si>
  <si>
    <t>Luxembourg3</t>
  </si>
  <si>
    <r>
      <t xml:space="preserve">LU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</si>
  <si>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Luxembourg4</t>
  </si>
  <si>
    <t>EURO- MAURITANIA</t>
  </si>
  <si>
    <r>
      <t>MAURITANIA</t>
    </r>
    <r>
      <rPr>
        <sz val="9.5"/>
        <color rgb="FF414042"/>
        <rFont val="Verdana"/>
        <family val="2"/>
      </rPr>
      <t>:</t>
    </r>
  </si>
  <si>
    <t>Mauritania - Euro1</t>
  </si>
  <si>
    <r>
      <t xml:space="preserve">IBAN format: </t>
    </r>
    <r>
      <rPr>
        <sz val="9.5"/>
        <color rgb="FF414042"/>
        <rFont val="Verdana"/>
        <family val="2"/>
      </rPr>
      <t>27 Alpha Numerical Digits</t>
    </r>
  </si>
  <si>
    <t>Mauritania - Euro2</t>
  </si>
  <si>
    <t>MRkk BBBB BCCC CCDD DDDD DDDD DDD</t>
  </si>
  <si>
    <t>Mauritania - Euro3</t>
  </si>
  <si>
    <r>
      <t xml:space="preserve">MR </t>
    </r>
    <r>
      <rPr>
        <sz val="9.5"/>
        <color rgb="FF414042"/>
        <rFont val="Verdana"/>
        <family val="2"/>
      </rPr>
      <t>= Country Code</t>
    </r>
  </si>
  <si>
    <t>Mauritania - Euro4</t>
  </si>
  <si>
    <r>
      <t>kk</t>
    </r>
    <r>
      <rPr>
        <sz val="9.5"/>
        <color rgb="FF414042"/>
        <rFont val="Verdana"/>
        <family val="2"/>
      </rPr>
      <t>= Check Digits</t>
    </r>
  </si>
  <si>
    <t>Mauritania - Euro5</t>
  </si>
  <si>
    <r>
      <t xml:space="preserve">B </t>
    </r>
    <r>
      <rPr>
        <sz val="9.5"/>
        <color rgb="FF414042"/>
        <rFont val="Verdana"/>
        <family val="2"/>
      </rPr>
      <t xml:space="preserve">= Bank Code </t>
    </r>
    <r>
      <rPr>
        <b/>
        <sz val="9.5"/>
        <color rgb="FF414042"/>
        <rFont val="Trebuchet MS"/>
        <family val="2"/>
      </rPr>
      <t xml:space="preserve">C </t>
    </r>
    <r>
      <rPr>
        <sz val="9.5"/>
        <color rgb="FF414042"/>
        <rFont val="Verdana"/>
        <family val="2"/>
      </rPr>
      <t xml:space="preserve">= Branch Code </t>
    </r>
    <r>
      <rPr>
        <b/>
        <sz val="9.5"/>
        <color rgb="FF414042"/>
        <rFont val="Trebuchet MS"/>
        <family val="2"/>
      </rPr>
      <t xml:space="preserve">D </t>
    </r>
    <r>
      <rPr>
        <sz val="9.5"/>
        <color rgb="FF414042"/>
        <rFont val="Verdana"/>
        <family val="2"/>
      </rPr>
      <t>= Account No.</t>
    </r>
  </si>
  <si>
    <t>EURO- MAURITIUS</t>
  </si>
  <si>
    <r>
      <t>MAURITIUS</t>
    </r>
    <r>
      <rPr>
        <sz val="9.5"/>
        <color rgb="FF414042"/>
        <rFont val="Verdana"/>
        <family val="2"/>
      </rPr>
      <t>:</t>
    </r>
  </si>
  <si>
    <t>Mauritius - Euro1</t>
  </si>
  <si>
    <r>
      <t xml:space="preserve">IBAN format: </t>
    </r>
    <r>
      <rPr>
        <sz val="9.5"/>
        <color rgb="FF414042"/>
        <rFont val="Verdana"/>
        <family val="2"/>
      </rPr>
      <t>30 Alpha Numerical Digits</t>
    </r>
  </si>
  <si>
    <t>Mauritius - Euro2</t>
  </si>
  <si>
    <t>MUkk BBBB CCCC DDDD DDDD DDDD DDDE EE</t>
  </si>
  <si>
    <t>Mauritius - Euro3</t>
  </si>
  <si>
    <r>
      <t xml:space="preserve">MU </t>
    </r>
    <r>
      <rPr>
        <sz val="9.5"/>
        <color rgb="FF414042"/>
        <rFont val="Verdana"/>
        <family val="2"/>
      </rPr>
      <t>= Country Code</t>
    </r>
  </si>
  <si>
    <t>Mauritius - Euro4</t>
  </si>
  <si>
    <t>Mauritius - Euro5</t>
  </si>
  <si>
    <t>Mauritius - Euro6</t>
  </si>
  <si>
    <r>
      <t>E</t>
    </r>
    <r>
      <rPr>
        <sz val="9.5"/>
        <color rgb="FF414042"/>
        <rFont val="Verdana"/>
        <family val="2"/>
      </rPr>
      <t>= Account Currency</t>
    </r>
  </si>
  <si>
    <t>EURO- MOLDOVA</t>
  </si>
  <si>
    <r>
      <t>MOLDOVA</t>
    </r>
    <r>
      <rPr>
        <sz val="9.5"/>
        <color rgb="FF414042"/>
        <rFont val="Verdana"/>
        <family val="2"/>
      </rPr>
      <t>:</t>
    </r>
  </si>
  <si>
    <t>Moldova1</t>
  </si>
  <si>
    <t>IBAN format: 24 Alpha Numerical Digits</t>
  </si>
  <si>
    <t>Moldova2</t>
  </si>
  <si>
    <t>MDkk BBCC DDDD DDDD DDDD DDDD</t>
  </si>
  <si>
    <t>Moldova3</t>
  </si>
  <si>
    <r>
      <t xml:space="preserve">MD </t>
    </r>
    <r>
      <rPr>
        <sz val="9.5"/>
        <color rgb="FF414042"/>
        <rFont val="Verdana"/>
        <family val="2"/>
      </rPr>
      <t>= Country Code</t>
    </r>
  </si>
  <si>
    <t>Moldova4</t>
  </si>
  <si>
    <t>Moldova5</t>
  </si>
  <si>
    <t>Moldova6</t>
  </si>
  <si>
    <r>
      <t xml:space="preserve">C </t>
    </r>
    <r>
      <rPr>
        <sz val="9.5"/>
        <color rgb="FF414042"/>
        <rFont val="Verdana"/>
        <family val="2"/>
      </rPr>
      <t>= Branch</t>
    </r>
  </si>
  <si>
    <t>Moldova7</t>
  </si>
  <si>
    <r>
      <t xml:space="preserve">D </t>
    </r>
    <r>
      <rPr>
        <sz val="9.5"/>
        <color rgb="FF414042"/>
        <rFont val="Verdana"/>
        <family val="2"/>
      </rPr>
      <t>= Account No.</t>
    </r>
  </si>
  <si>
    <t>EURO- MONACO</t>
  </si>
  <si>
    <r>
      <t>MONACO</t>
    </r>
    <r>
      <rPr>
        <sz val="9.5"/>
        <color rgb="FF414042"/>
        <rFont val="Verdana"/>
        <family val="2"/>
      </rPr>
      <t>:</t>
    </r>
  </si>
  <si>
    <t>Monaco1</t>
  </si>
  <si>
    <r>
      <t>IBAN format</t>
    </r>
    <r>
      <rPr>
        <sz val="9.5"/>
        <color rgb="FF414042"/>
        <rFont val="Verdana"/>
        <family val="2"/>
      </rPr>
      <t>: 27 Alpha Numerical Digits</t>
    </r>
  </si>
  <si>
    <t>Monaco2</t>
  </si>
  <si>
    <t>MCkk BBBB BGGG GGCC CCCC CCCC CKK</t>
  </si>
  <si>
    <t>Monaco3</t>
  </si>
  <si>
    <r>
      <t xml:space="preserve">MC </t>
    </r>
    <r>
      <rPr>
        <sz val="9.5"/>
        <color rgb="FF414042"/>
        <rFont val="Verdana"/>
        <family val="2"/>
      </rPr>
      <t>= Country Code</t>
    </r>
  </si>
  <si>
    <t>Monaco4</t>
  </si>
  <si>
    <r>
      <t xml:space="preserve">kk </t>
    </r>
    <r>
      <rPr>
        <sz val="9.5"/>
        <color rgb="FF414042"/>
        <rFont val="Verdana"/>
        <family val="2"/>
      </rPr>
      <t>= Clé RIB</t>
    </r>
  </si>
  <si>
    <t>Monaco5</t>
  </si>
  <si>
    <t>Monaco6</t>
  </si>
  <si>
    <t>Monaco7</t>
  </si>
  <si>
    <t>Monaco8</t>
  </si>
  <si>
    <r>
      <t xml:space="preserve">K </t>
    </r>
    <r>
      <rPr>
        <sz val="9.5"/>
        <color rgb="FF414042"/>
        <rFont val="Verdana"/>
        <family val="2"/>
      </rPr>
      <t>= Clé RIB</t>
    </r>
  </si>
  <si>
    <t>EURO- MONTENEGRO</t>
  </si>
  <si>
    <r>
      <t>MONTENEGRO</t>
    </r>
    <r>
      <rPr>
        <sz val="9.5"/>
        <color rgb="FF414042"/>
        <rFont val="Verdana"/>
        <family val="2"/>
      </rPr>
      <t>:</t>
    </r>
  </si>
  <si>
    <t>Montenegro1</t>
  </si>
  <si>
    <r>
      <t>IBAN format</t>
    </r>
    <r>
      <rPr>
        <sz val="9.5"/>
        <color rgb="FF414042"/>
        <rFont val="Verdana"/>
        <family val="2"/>
      </rPr>
      <t>: 22 Alpha Numerical Digits</t>
    </r>
  </si>
  <si>
    <t>Montenegro2</t>
  </si>
  <si>
    <t>MEkk BBBC CCCC CCCC CCCC KK</t>
  </si>
  <si>
    <t>Montenegro3</t>
  </si>
  <si>
    <r>
      <t xml:space="preserve">ME </t>
    </r>
    <r>
      <rPr>
        <sz val="9.5"/>
        <color rgb="FF414042"/>
        <rFont val="Verdana"/>
        <family val="2"/>
      </rPr>
      <t>= Country Code</t>
    </r>
  </si>
  <si>
    <t>Montenegro4</t>
  </si>
  <si>
    <r>
      <t xml:space="preserve">kk </t>
    </r>
    <r>
      <rPr>
        <sz val="9.5"/>
        <color rgb="FF414042"/>
        <rFont val="Verdana"/>
        <family val="2"/>
      </rPr>
      <t>= IBAN Check Digits</t>
    </r>
  </si>
  <si>
    <t>Montenegro5</t>
  </si>
  <si>
    <r>
      <t xml:space="preserve">G </t>
    </r>
    <r>
      <rPr>
        <sz val="9.5"/>
        <color rgb="FF414042"/>
        <rFont val="Verdana"/>
        <family val="2"/>
      </rPr>
      <t>= Bank Code</t>
    </r>
  </si>
  <si>
    <t>Montenegro6</t>
  </si>
  <si>
    <t>Montenegro7</t>
  </si>
  <si>
    <r>
      <t xml:space="preserve">K </t>
    </r>
    <r>
      <rPr>
        <sz val="9.5"/>
        <color rgb="FF414042"/>
        <rFont val="Verdana"/>
        <family val="2"/>
      </rPr>
      <t>= Account Check Digits</t>
    </r>
  </si>
  <si>
    <t>EURO- NETHERLANDS</t>
  </si>
  <si>
    <r>
      <t>NETHERLANDS</t>
    </r>
    <r>
      <rPr>
        <sz val="9.5"/>
        <color rgb="FF414042"/>
        <rFont val="Verdana"/>
        <family val="2"/>
      </rPr>
      <t>:</t>
    </r>
  </si>
  <si>
    <t>Netherlands1</t>
  </si>
  <si>
    <t>Netherlands2</t>
  </si>
  <si>
    <t>NLkk AAAA BBBB BBBB BB</t>
  </si>
  <si>
    <t>Netherlands3</t>
  </si>
  <si>
    <r>
      <t xml:space="preserve">NL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A </t>
    </r>
    <r>
      <rPr>
        <sz val="9.5"/>
        <color rgb="FF414042"/>
        <rFont val="Verdana"/>
        <family val="2"/>
      </rPr>
      <t>= Bank Code</t>
    </r>
  </si>
  <si>
    <t>Netherlands4</t>
  </si>
  <si>
    <r>
      <t xml:space="preserve">B </t>
    </r>
    <r>
      <rPr>
        <sz val="9.5"/>
        <color rgb="FF414042"/>
        <rFont val="Verdana"/>
        <family val="2"/>
      </rPr>
      <t>= Account No.</t>
    </r>
  </si>
  <si>
    <t>EURO- NORWAY</t>
  </si>
  <si>
    <r>
      <t>NORWAY</t>
    </r>
    <r>
      <rPr>
        <sz val="9.5"/>
        <color rgb="FF414042"/>
        <rFont val="Verdana"/>
        <family val="2"/>
      </rPr>
      <t>:</t>
    </r>
  </si>
  <si>
    <t>Norway1</t>
  </si>
  <si>
    <r>
      <t xml:space="preserve">IBAN format: </t>
    </r>
    <r>
      <rPr>
        <sz val="9.5"/>
        <color rgb="FF414042"/>
        <rFont val="Verdana"/>
        <family val="2"/>
      </rPr>
      <t xml:space="preserve">15 Alpha Numerical Digits </t>
    </r>
  </si>
  <si>
    <t>Norway2</t>
  </si>
  <si>
    <t>NOkk BBBB CCCC CCK</t>
  </si>
  <si>
    <t>Norway3</t>
  </si>
  <si>
    <r>
      <t xml:space="preserve">NO </t>
    </r>
    <r>
      <rPr>
        <sz val="9.5"/>
        <color rgb="FF414042"/>
        <rFont val="Verdana"/>
        <family val="2"/>
      </rPr>
      <t>= Country Code</t>
    </r>
  </si>
  <si>
    <t>Norway4</t>
  </si>
  <si>
    <r>
      <t xml:space="preserve">B </t>
    </r>
    <r>
      <rPr>
        <sz val="9.5"/>
        <color rgb="FF414042"/>
        <rFont val="Verdana"/>
        <family val="2"/>
      </rPr>
      <t xml:space="preserve">= Bank Code </t>
    </r>
    <r>
      <rPr>
        <b/>
        <sz val="9.5"/>
        <color rgb="FF414042"/>
        <rFont val="Trebuchet MS"/>
        <family val="2"/>
      </rPr>
      <t xml:space="preserve">C </t>
    </r>
    <r>
      <rPr>
        <sz val="9.5"/>
        <color rgb="FF414042"/>
        <rFont val="Verdana"/>
        <family val="2"/>
      </rPr>
      <t xml:space="preserve">= Account No. </t>
    </r>
    <r>
      <rPr>
        <b/>
        <sz val="9.5"/>
        <color rgb="FF414042"/>
        <rFont val="Trebuchet MS"/>
        <family val="2"/>
      </rPr>
      <t xml:space="preserve">K </t>
    </r>
    <r>
      <rPr>
        <sz val="9.5"/>
        <color rgb="FF414042"/>
        <rFont val="Verdana"/>
        <family val="2"/>
      </rPr>
      <t>= Check Digits</t>
    </r>
  </si>
  <si>
    <t>EURO- POLAND</t>
  </si>
  <si>
    <r>
      <t>POLAND</t>
    </r>
    <r>
      <rPr>
        <sz val="9.5"/>
        <color rgb="FF414042"/>
        <rFont val="Verdana"/>
        <family val="2"/>
      </rPr>
      <t>:</t>
    </r>
  </si>
  <si>
    <t>Poland - Euro1</t>
  </si>
  <si>
    <r>
      <t>IBAN format</t>
    </r>
    <r>
      <rPr>
        <sz val="9.5"/>
        <color rgb="FF414042"/>
        <rFont val="Verdana"/>
        <family val="2"/>
      </rPr>
      <t xml:space="preserve">: 28 Alpha Numerical Digits </t>
    </r>
  </si>
  <si>
    <t>Poland - Euro2</t>
  </si>
  <si>
    <t>PLkk BBBB BBBK CCCC CCCCCCCCCCCC</t>
  </si>
  <si>
    <t>Poland - Euro3</t>
  </si>
  <si>
    <r>
      <t xml:space="preserve">PL </t>
    </r>
    <r>
      <rPr>
        <sz val="9.5"/>
        <color rgb="FF414042"/>
        <rFont val="Verdana"/>
        <family val="2"/>
      </rPr>
      <t>= Country Code</t>
    </r>
  </si>
  <si>
    <t>Poland - Euro4</t>
  </si>
  <si>
    <t>Poland - Euro5</t>
  </si>
  <si>
    <r>
      <t xml:space="preserve">B </t>
    </r>
    <r>
      <rPr>
        <sz val="9.5"/>
        <color rgb="FF414042"/>
        <rFont val="Verdana"/>
        <family val="2"/>
      </rPr>
      <t>= Bank Code (1-3 institution ID, 4-7 branch)</t>
    </r>
  </si>
  <si>
    <t>Poland - Euro6</t>
  </si>
  <si>
    <t>EURO- PORTUGAL</t>
  </si>
  <si>
    <r>
      <t>PORTUGAL</t>
    </r>
    <r>
      <rPr>
        <sz val="9.5"/>
        <color rgb="FF414042"/>
        <rFont val="Verdana"/>
        <family val="2"/>
      </rPr>
      <t>:</t>
    </r>
  </si>
  <si>
    <t>Portugal1</t>
  </si>
  <si>
    <t>IBAN format: 25 Alpha Numerical Digits</t>
  </si>
  <si>
    <t>Portugal2</t>
  </si>
  <si>
    <t>PTkk BBBB BBBB CCCC CCCC CCCK K</t>
  </si>
  <si>
    <t>Portugal3</t>
  </si>
  <si>
    <r>
      <t xml:space="preserve">PT </t>
    </r>
    <r>
      <rPr>
        <sz val="9.5"/>
        <color rgb="FF414042"/>
        <rFont val="Verdana"/>
        <family val="2"/>
      </rPr>
      <t>= Country Code</t>
    </r>
  </si>
  <si>
    <t>Portugal4</t>
  </si>
  <si>
    <t>Portugal5</t>
  </si>
  <si>
    <r>
      <t xml:space="preserve">B </t>
    </r>
    <r>
      <rPr>
        <sz val="9.5"/>
        <color rgb="FF414042"/>
        <rFont val="Verdana"/>
        <family val="2"/>
      </rPr>
      <t>= Bank Code (1-4 bank code, 5-8 branch code)</t>
    </r>
  </si>
  <si>
    <t>Portugal6</t>
  </si>
  <si>
    <t>Portugal7</t>
  </si>
  <si>
    <t>EURO- ROMANIA</t>
  </si>
  <si>
    <r>
      <t>ROMANIA</t>
    </r>
    <r>
      <rPr>
        <sz val="9.5"/>
        <color rgb="FF414042"/>
        <rFont val="Verdana"/>
        <family val="2"/>
      </rPr>
      <t>:</t>
    </r>
  </si>
  <si>
    <t>Romania - Euro1</t>
  </si>
  <si>
    <t>Romania - Euro2</t>
  </si>
  <si>
    <t>ROkk BBBB CCCC CCCCCCCCCCCC</t>
  </si>
  <si>
    <t>Romania - Euro3</t>
  </si>
  <si>
    <r>
      <t xml:space="preserve">RO </t>
    </r>
    <r>
      <rPr>
        <sz val="9.5"/>
        <color rgb="FF414042"/>
        <rFont val="Verdana"/>
        <family val="2"/>
      </rPr>
      <t>= Country Code</t>
    </r>
  </si>
  <si>
    <t>Romania - Euro4</t>
  </si>
  <si>
    <t>Romania - Euro5</t>
  </si>
  <si>
    <r>
      <t xml:space="preserve">B </t>
    </r>
    <r>
      <rPr>
        <sz val="9.5"/>
        <color rgb="FF414042"/>
        <rFont val="Verdana"/>
        <family val="2"/>
      </rPr>
      <t>= First 4 of the Bank’s Identifier Code BIC/SWIFT</t>
    </r>
  </si>
  <si>
    <t>Romania - Euro6</t>
  </si>
  <si>
    <r>
      <t xml:space="preserve">C </t>
    </r>
    <r>
      <rPr>
        <sz val="9.5"/>
        <color rgb="FF414042"/>
        <rFont val="Verdana"/>
        <family val="2"/>
      </rPr>
      <t>= Specific Bank Branch and an Account</t>
    </r>
  </si>
  <si>
    <t>EURO- SAN MARINO</t>
  </si>
  <si>
    <r>
      <t>SAN MARINO</t>
    </r>
    <r>
      <rPr>
        <sz val="9.5"/>
        <color rgb="FF414042"/>
        <rFont val="Verdana"/>
        <family val="2"/>
      </rPr>
      <t>:</t>
    </r>
  </si>
  <si>
    <t>San Marino1</t>
  </si>
  <si>
    <t>San Marino2</t>
  </si>
  <si>
    <t>SMkk KBBB BBSS SSSC CCCC CCCC CCC</t>
  </si>
  <si>
    <t>San Marino3</t>
  </si>
  <si>
    <r>
      <t xml:space="preserve">SM </t>
    </r>
    <r>
      <rPr>
        <sz val="9.5"/>
        <color rgb="FF414042"/>
        <rFont val="Verdana"/>
        <family val="2"/>
      </rPr>
      <t>= Country Code</t>
    </r>
  </si>
  <si>
    <t>San Marino4</t>
  </si>
  <si>
    <t>San Marino5</t>
  </si>
  <si>
    <r>
      <t xml:space="preserve">B </t>
    </r>
    <r>
      <rPr>
        <sz val="9.5"/>
        <color rgb="FF414042"/>
        <rFont val="Verdana"/>
        <family val="2"/>
      </rPr>
      <t xml:space="preserve">= Bank Code </t>
    </r>
    <r>
      <rPr>
        <b/>
        <sz val="9.5"/>
        <color rgb="FF414042"/>
        <rFont val="Trebuchet MS"/>
        <family val="2"/>
      </rPr>
      <t xml:space="preserve">S </t>
    </r>
    <r>
      <rPr>
        <sz val="9.5"/>
        <color rgb="FF414042"/>
        <rFont val="Verdana"/>
        <family val="2"/>
      </rPr>
      <t xml:space="preserve">= Branch Code </t>
    </r>
    <r>
      <rPr>
        <b/>
        <sz val="9.5"/>
        <color rgb="FF414042"/>
        <rFont val="Trebuchet MS"/>
        <family val="2"/>
      </rPr>
      <t xml:space="preserve">C </t>
    </r>
    <r>
      <rPr>
        <sz val="9.5"/>
        <color rgb="FF414042"/>
        <rFont val="Verdana"/>
        <family val="2"/>
      </rPr>
      <t>= Account No.</t>
    </r>
  </si>
  <si>
    <t>EURO- SERBIA</t>
  </si>
  <si>
    <r>
      <t>SERBIA</t>
    </r>
    <r>
      <rPr>
        <sz val="9.5"/>
        <color rgb="FF414042"/>
        <rFont val="Verdana"/>
        <family val="2"/>
      </rPr>
      <t>:</t>
    </r>
  </si>
  <si>
    <t>Serbia - Euro1</t>
  </si>
  <si>
    <t xml:space="preserve">IBAN format: 22 Alpha Numerical Digits </t>
  </si>
  <si>
    <t>Serbia - Euro2</t>
  </si>
  <si>
    <t>RSkk BBBC CCCC CCCC CCCC KK</t>
  </si>
  <si>
    <t>Serbia - Euro3</t>
  </si>
  <si>
    <r>
      <t xml:space="preserve">RS </t>
    </r>
    <r>
      <rPr>
        <sz val="9.5"/>
        <color rgb="FF414042"/>
        <rFont val="Verdana"/>
        <family val="2"/>
      </rPr>
      <t>= Country Code</t>
    </r>
  </si>
  <si>
    <t>Serbia - Euro4</t>
  </si>
  <si>
    <r>
      <t xml:space="preserve">K </t>
    </r>
    <r>
      <rPr>
        <sz val="9.5"/>
        <color rgb="FF414042"/>
        <rFont val="Verdana"/>
        <family val="2"/>
      </rPr>
      <t xml:space="preserve">= Check Digits </t>
    </r>
    <r>
      <rPr>
        <b/>
        <sz val="9.5"/>
        <color rgb="FF414042"/>
        <rFont val="Trebuchet MS"/>
        <family val="2"/>
      </rPr>
      <t xml:space="preserve">B </t>
    </r>
    <r>
      <rPr>
        <sz val="9.5"/>
        <color rgb="FF414042"/>
        <rFont val="Verdana"/>
        <family val="2"/>
      </rPr>
      <t xml:space="preserve">= Bank Code </t>
    </r>
    <r>
      <rPr>
        <b/>
        <sz val="9.5"/>
        <color rgb="FF414042"/>
        <rFont val="Trebuchet MS"/>
        <family val="2"/>
      </rPr>
      <t xml:space="preserve">C </t>
    </r>
    <r>
      <rPr>
        <sz val="9.5"/>
        <color rgb="FF414042"/>
        <rFont val="Verdana"/>
        <family val="2"/>
      </rPr>
      <t>= Account No.</t>
    </r>
  </si>
  <si>
    <t>EURO- SLOVAK REPUBLIC</t>
  </si>
  <si>
    <r>
      <t>SLOVAK REPUBLIC</t>
    </r>
    <r>
      <rPr>
        <sz val="9.5"/>
        <color rgb="FF414042"/>
        <rFont val="Verdana"/>
        <family val="2"/>
      </rPr>
      <t>:</t>
    </r>
  </si>
  <si>
    <t>Slovak Republic1</t>
  </si>
  <si>
    <t>Slovak Republic2</t>
  </si>
  <si>
    <t>SKkk BBBB SSSS SSCC CCCC CCCC</t>
  </si>
  <si>
    <t>Slovak Republic3</t>
  </si>
  <si>
    <r>
      <t xml:space="preserve">SK </t>
    </r>
    <r>
      <rPr>
        <sz val="9.5"/>
        <color rgb="FF414042"/>
        <rFont val="Verdana"/>
        <family val="2"/>
      </rPr>
      <t>= Country Code</t>
    </r>
  </si>
  <si>
    <t>Slovak Republic4</t>
  </si>
  <si>
    <r>
      <t xml:space="preserve">k </t>
    </r>
    <r>
      <rPr>
        <sz val="9.5"/>
        <color rgb="FF414042"/>
        <rFont val="Verdana"/>
        <family val="2"/>
      </rPr>
      <t xml:space="preserve">= Check Digits </t>
    </r>
    <r>
      <rPr>
        <b/>
        <sz val="9.5"/>
        <color rgb="FF414042"/>
        <rFont val="Trebuchet MS"/>
        <family val="2"/>
      </rPr>
      <t xml:space="preserve">B </t>
    </r>
    <r>
      <rPr>
        <sz val="9.5"/>
        <color rgb="FF414042"/>
        <rFont val="Verdana"/>
        <family val="2"/>
      </rPr>
      <t xml:space="preserve">= Bank Code </t>
    </r>
    <r>
      <rPr>
        <b/>
        <sz val="9.5"/>
        <color rgb="FF414042"/>
        <rFont val="Trebuchet MS"/>
        <family val="2"/>
      </rPr>
      <t xml:space="preserve">S </t>
    </r>
    <r>
      <rPr>
        <sz val="9.5"/>
        <color rgb="FF414042"/>
        <rFont val="Verdana"/>
        <family val="2"/>
      </rPr>
      <t>= Sort Code</t>
    </r>
  </si>
  <si>
    <t>Slovak Republic5</t>
  </si>
  <si>
    <t>EURO- SLOVENIA</t>
  </si>
  <si>
    <r>
      <t>SLOVENIA</t>
    </r>
    <r>
      <rPr>
        <sz val="9.5"/>
        <color rgb="FF414042"/>
        <rFont val="Verdana"/>
        <family val="2"/>
      </rPr>
      <t>:</t>
    </r>
  </si>
  <si>
    <t>Slovenia1</t>
  </si>
  <si>
    <r>
      <t xml:space="preserve">IBAN format: </t>
    </r>
    <r>
      <rPr>
        <sz val="9.5"/>
        <color rgb="FF414042"/>
        <rFont val="Verdana"/>
        <family val="2"/>
      </rPr>
      <t>19 Alpha Numerical Digits</t>
    </r>
  </si>
  <si>
    <t>Slovenia2</t>
  </si>
  <si>
    <t>SIkk BBBB BCCC CCCC CKK</t>
  </si>
  <si>
    <t>Slovenia3</t>
  </si>
  <si>
    <r>
      <t xml:space="preserve">SI </t>
    </r>
    <r>
      <rPr>
        <sz val="9.5"/>
        <color rgb="FF414042"/>
        <rFont val="Verdana"/>
        <family val="2"/>
      </rPr>
      <t>= Country Code</t>
    </r>
  </si>
  <si>
    <t>Slovenia4</t>
  </si>
  <si>
    <t>Slovenia5</t>
  </si>
  <si>
    <r>
      <t xml:space="preserve">B </t>
    </r>
    <r>
      <rPr>
        <sz val="9.5"/>
        <color rgb="FF414042"/>
        <rFont val="Verdana"/>
        <family val="2"/>
      </rPr>
      <t>= First 2 Represent the Bank, the Next 3 Represent the Branch</t>
    </r>
  </si>
  <si>
    <t>Slovenia6</t>
  </si>
  <si>
    <t>Slovenia7</t>
  </si>
  <si>
    <t>EURO- SPAIN</t>
  </si>
  <si>
    <r>
      <t>SPAIN</t>
    </r>
    <r>
      <rPr>
        <sz val="9.5"/>
        <color rgb="FF414042"/>
        <rFont val="Verdana"/>
        <family val="2"/>
      </rPr>
      <t>:</t>
    </r>
  </si>
  <si>
    <t>Spain1</t>
  </si>
  <si>
    <t>Spain2</t>
  </si>
  <si>
    <t>ESkk BBBB GGGG KKCC CCCC CCCC</t>
  </si>
  <si>
    <t>Spain3</t>
  </si>
  <si>
    <r>
      <t xml:space="preserve">ES </t>
    </r>
    <r>
      <rPr>
        <sz val="9.5"/>
        <color rgb="FF414042"/>
        <rFont val="Verdana"/>
        <family val="2"/>
      </rPr>
      <t>= Country Code</t>
    </r>
  </si>
  <si>
    <t>Spain4</t>
  </si>
  <si>
    <r>
      <t xml:space="preserve">kk </t>
    </r>
    <r>
      <rPr>
        <sz val="9.5"/>
        <color rgb="FF414042"/>
        <rFont val="Verdana"/>
        <family val="2"/>
      </rPr>
      <t>=Check Digits</t>
    </r>
  </si>
  <si>
    <t>Spain5</t>
  </si>
  <si>
    <r>
      <t xml:space="preserve">B </t>
    </r>
    <r>
      <rPr>
        <sz val="9.5"/>
        <color rgb="FF414042"/>
        <rFont val="Verdana"/>
        <family val="2"/>
      </rPr>
      <t xml:space="preserve">= Bank Code </t>
    </r>
    <r>
      <rPr>
        <b/>
        <sz val="9.5"/>
        <color rgb="FF414042"/>
        <rFont val="Trebuchet MS"/>
        <family val="2"/>
      </rPr>
      <t>G</t>
    </r>
    <r>
      <rPr>
        <sz val="9.5"/>
        <color rgb="FF414042"/>
        <rFont val="Verdana"/>
        <family val="2"/>
      </rPr>
      <t xml:space="preserve">=Branch/Office Number </t>
    </r>
    <r>
      <rPr>
        <b/>
        <sz val="9.5"/>
        <color rgb="FF414042"/>
        <rFont val="Trebuchet MS"/>
        <family val="2"/>
      </rPr>
      <t xml:space="preserve">C </t>
    </r>
    <r>
      <rPr>
        <sz val="9.5"/>
        <color rgb="FF414042"/>
        <rFont val="Verdana"/>
        <family val="2"/>
      </rPr>
      <t>= Account No.</t>
    </r>
  </si>
  <si>
    <t>EURO- SWEDEN</t>
  </si>
  <si>
    <r>
      <t>SWEDEN</t>
    </r>
    <r>
      <rPr>
        <sz val="9.5"/>
        <color rgb="FF414042"/>
        <rFont val="Verdana"/>
        <family val="2"/>
      </rPr>
      <t>:</t>
    </r>
  </si>
  <si>
    <t>Sweden - Euro1</t>
  </si>
  <si>
    <t>Sweden - Euro2</t>
  </si>
  <si>
    <t xml:space="preserve"> SEkk BBBB CCCC CCCCCCCCCCCC</t>
  </si>
  <si>
    <t>Sweden - Euro3</t>
  </si>
  <si>
    <r>
      <t xml:space="preserve">SE </t>
    </r>
    <r>
      <rPr>
        <sz val="9.5"/>
        <color rgb="FF414042"/>
        <rFont val="Verdana"/>
        <family val="2"/>
      </rPr>
      <t>= Country Code</t>
    </r>
  </si>
  <si>
    <t>Sweden - Euro4</t>
  </si>
  <si>
    <r>
      <t xml:space="preserve">k </t>
    </r>
    <r>
      <rPr>
        <sz val="9.5"/>
        <color rgb="FF414042"/>
        <rFont val="Verdana"/>
        <family val="2"/>
      </rPr>
      <t xml:space="preserve">= Check Digits </t>
    </r>
    <r>
      <rPr>
        <b/>
        <sz val="9.5"/>
        <color rgb="FF414042"/>
        <rFont val="Trebuchet MS"/>
        <family val="2"/>
      </rPr>
      <t xml:space="preserve">B </t>
    </r>
    <r>
      <rPr>
        <sz val="9.5"/>
        <color rgb="FF414042"/>
        <rFont val="Verdana"/>
        <family val="2"/>
      </rPr>
      <t xml:space="preserve">= Bank Code </t>
    </r>
    <r>
      <rPr>
        <b/>
        <sz val="9.5"/>
        <color rgb="FF414042"/>
        <rFont val="Trebuchet MS"/>
        <family val="2"/>
      </rPr>
      <t xml:space="preserve">C </t>
    </r>
    <r>
      <rPr>
        <sz val="9.5"/>
        <color rgb="FF414042"/>
        <rFont val="Verdana"/>
        <family val="2"/>
      </rPr>
      <t>= Account No.</t>
    </r>
  </si>
  <si>
    <t>EURO- SWITZELAND</t>
  </si>
  <si>
    <r>
      <t>SWITZERLAND</t>
    </r>
    <r>
      <rPr>
        <sz val="9.5"/>
        <color rgb="FF414042"/>
        <rFont val="Verdana"/>
        <family val="2"/>
      </rPr>
      <t>:</t>
    </r>
  </si>
  <si>
    <t>Switzeland - Euro1</t>
  </si>
  <si>
    <r>
      <t>IBAN format</t>
    </r>
    <r>
      <rPr>
        <sz val="9.5"/>
        <color rgb="FF414042"/>
        <rFont val="Verdana"/>
        <family val="2"/>
      </rPr>
      <t>: 21 Alpha Numerical Digits</t>
    </r>
  </si>
  <si>
    <t>Switzeland - Euro2</t>
  </si>
  <si>
    <t>CHkk BBBB BCCC CCCC CCCC C</t>
  </si>
  <si>
    <t>Switzeland - Euro3</t>
  </si>
  <si>
    <r>
      <t xml:space="preserve">CH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</si>
  <si>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Switzeland - Euro4</t>
  </si>
  <si>
    <t>EURO- TURKEY</t>
  </si>
  <si>
    <r>
      <t>TURKEY</t>
    </r>
    <r>
      <rPr>
        <sz val="9.5"/>
        <color rgb="FF414042"/>
        <rFont val="Verdana"/>
        <family val="2"/>
      </rPr>
      <t>:</t>
    </r>
  </si>
  <si>
    <t>Turkey - Euro1</t>
  </si>
  <si>
    <r>
      <t>IBAN format</t>
    </r>
    <r>
      <rPr>
        <sz val="9.5"/>
        <color rgb="FF414042"/>
        <rFont val="Verdana"/>
        <family val="2"/>
      </rPr>
      <t xml:space="preserve">: 26 Alpha Numerical Digits </t>
    </r>
  </si>
  <si>
    <t>Turkey - Euro2</t>
  </si>
  <si>
    <t>TRkk BBBB BCDD DDDD DDDD DDDD DD</t>
  </si>
  <si>
    <t>Turkey - Euro3</t>
  </si>
  <si>
    <r>
      <t xml:space="preserve">TR </t>
    </r>
    <r>
      <rPr>
        <sz val="9.5"/>
        <color rgb="FF414042"/>
        <rFont val="Verdana"/>
        <family val="2"/>
      </rPr>
      <t xml:space="preserve">= Country Code </t>
    </r>
    <r>
      <rPr>
        <b/>
        <sz val="9.5"/>
        <color rgb="FF414042"/>
        <rFont val="Trebuchet MS"/>
        <family val="2"/>
      </rPr>
      <t xml:space="preserve">kk </t>
    </r>
    <r>
      <rPr>
        <sz val="9.5"/>
        <color rgb="FF414042"/>
        <rFont val="Verdana"/>
        <family val="2"/>
      </rPr>
      <t xml:space="preserve">= Check Digits </t>
    </r>
    <r>
      <rPr>
        <b/>
        <sz val="9.5"/>
        <color rgb="FF414042"/>
        <rFont val="Trebuchet MS"/>
        <family val="2"/>
      </rPr>
      <t xml:space="preserve">B </t>
    </r>
    <r>
      <rPr>
        <sz val="9.5"/>
        <color rgb="FF414042"/>
        <rFont val="Verdana"/>
        <family val="2"/>
      </rPr>
      <t>= Bank Code</t>
    </r>
  </si>
  <si>
    <t>Turkey - Euro4</t>
  </si>
  <si>
    <r>
      <t xml:space="preserve">C </t>
    </r>
    <r>
      <rPr>
        <sz val="9.5"/>
        <color rgb="FF414042"/>
        <rFont val="Verdana"/>
        <family val="2"/>
      </rPr>
      <t>= Reserved for Future Use</t>
    </r>
  </si>
  <si>
    <t>Turkey - Euro5</t>
  </si>
  <si>
    <t>EURO- UNITED KINGDOM</t>
  </si>
  <si>
    <t>UNITED KINGDOM:</t>
  </si>
  <si>
    <t>United Kingdom - Euro1</t>
  </si>
  <si>
    <t>United Kingdom - Euro2</t>
  </si>
  <si>
    <t>GBkk BBBB SSSS SSCC CCCC CC</t>
  </si>
  <si>
    <t>United Kingdom - Euro3</t>
  </si>
  <si>
    <r>
      <t xml:space="preserve">GB </t>
    </r>
    <r>
      <rPr>
        <sz val="9.5"/>
        <color rgb="FF414042"/>
        <rFont val="Verdana"/>
        <family val="2"/>
      </rPr>
      <t>= Country Code</t>
    </r>
  </si>
  <si>
    <t>United Kingdom - Euro4</t>
  </si>
  <si>
    <r>
      <t xml:space="preserve">k </t>
    </r>
    <r>
      <rPr>
        <sz val="9.5"/>
        <color rgb="FF414042"/>
        <rFont val="Verdana"/>
        <family val="2"/>
      </rPr>
      <t>= Check Digits</t>
    </r>
  </si>
  <si>
    <t>United Kingdom - Euro5</t>
  </si>
  <si>
    <r>
      <t xml:space="preserve">B </t>
    </r>
    <r>
      <rPr>
        <sz val="9.5"/>
        <color rgb="FF414042"/>
        <rFont val="Verdana"/>
        <family val="2"/>
      </rPr>
      <t>=First Four of BIC</t>
    </r>
  </si>
  <si>
    <t>United Kingdom - Euro6</t>
  </si>
  <si>
    <t>United Kingdom - Euro7</t>
  </si>
  <si>
    <t>FJD – FIJI DOLLAR</t>
  </si>
  <si>
    <t>Fiji1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</si>
  <si>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Not to exceed 12 digits</t>
    </r>
  </si>
  <si>
    <t>Fiji2</t>
  </si>
  <si>
    <t>GBP – BRITISH POUND (STERLING)</t>
  </si>
  <si>
    <t>REQUIRED (Wire):</t>
  </si>
  <si>
    <t>United Kingdom1</t>
  </si>
  <si>
    <t>GBP wires can be sent using either of the following details:</t>
  </si>
  <si>
    <t>United Kingdom2</t>
  </si>
  <si>
    <r>
      <t xml:space="preserve">Method 1 </t>
    </r>
    <r>
      <rPr>
        <sz val="9.5"/>
        <color rgb="FF414042"/>
        <rFont val="Verdana"/>
        <family val="2"/>
      </rPr>
      <t>– SWIFT &amp; IBAN</t>
    </r>
  </si>
  <si>
    <t>United Kingdom3</t>
  </si>
  <si>
    <t>United Kingdom4</t>
  </si>
  <si>
    <r>
      <t>–</t>
    </r>
    <r>
      <rPr>
        <sz val="7"/>
        <color rgb="FF414042"/>
        <rFont val="Times New Roman"/>
        <family val="1"/>
      </rPr>
      <t xml:space="preserve">    </t>
    </r>
    <r>
      <rPr>
        <b/>
        <sz val="9.5"/>
        <color rgb="FF414042"/>
        <rFont val="Trebuchet MS"/>
        <family val="2"/>
      </rPr>
      <t>IBAN Format</t>
    </r>
    <r>
      <rPr>
        <sz val="9.5"/>
        <color rgb="FF414042"/>
        <rFont val="Verdana"/>
        <family val="2"/>
      </rPr>
      <t>: GBkk BBBB SSSS SSCC CCCC CC</t>
    </r>
  </si>
  <si>
    <t>United Kingdom5</t>
  </si>
  <si>
    <r>
      <t xml:space="preserve">» </t>
    </r>
    <r>
      <rPr>
        <b/>
        <sz val="9.5"/>
        <color rgb="FF414042"/>
        <rFont val="Trebuchet MS"/>
        <family val="2"/>
      </rPr>
      <t xml:space="preserve">GB </t>
    </r>
    <r>
      <rPr>
        <sz val="9.5"/>
        <color rgb="FF414042"/>
        <rFont val="Verdana"/>
        <family val="2"/>
      </rPr>
      <t>= Country Code</t>
    </r>
  </si>
  <si>
    <t>United Kingdom6</t>
  </si>
  <si>
    <t>United Kingdom7</t>
  </si>
  <si>
    <r>
      <t xml:space="preserve">» </t>
    </r>
    <r>
      <rPr>
        <b/>
        <sz val="9.5"/>
        <color rgb="FF414042"/>
        <rFont val="Trebuchet MS"/>
        <family val="2"/>
      </rPr>
      <t xml:space="preserve">B </t>
    </r>
    <r>
      <rPr>
        <sz val="9.5"/>
        <color rgb="FF414042"/>
        <rFont val="Verdana"/>
        <family val="2"/>
      </rPr>
      <t>= First four of BIC</t>
    </r>
  </si>
  <si>
    <t>United Kingdom8</t>
  </si>
  <si>
    <t>United Kingdom9</t>
  </si>
  <si>
    <r>
      <t xml:space="preserve">» </t>
    </r>
    <r>
      <rPr>
        <b/>
        <sz val="9.5"/>
        <color rgb="FF414042"/>
        <rFont val="Trebuchet MS"/>
        <family val="2"/>
      </rPr>
      <t xml:space="preserve">C </t>
    </r>
    <r>
      <rPr>
        <sz val="9.5"/>
        <color rgb="FF414042"/>
        <rFont val="Verdana"/>
        <family val="2"/>
      </rPr>
      <t>= Account No</t>
    </r>
  </si>
  <si>
    <t>United Kingdom10</t>
  </si>
  <si>
    <t>United Kingdom11</t>
  </si>
  <si>
    <r>
      <t xml:space="preserve">Method 2 </t>
    </r>
    <r>
      <rPr>
        <sz val="9.5"/>
        <color rgb="FF414042"/>
        <rFont val="Verdana"/>
        <family val="2"/>
      </rPr>
      <t>– Sort Code &amp; Account Number</t>
    </r>
  </si>
  <si>
    <t>United Kingdom12</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</si>
  <si>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8-digits</t>
    </r>
  </si>
  <si>
    <t>United Kingdom13</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</si>
  <si>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6-digit Sort Code</t>
    </r>
  </si>
  <si>
    <t>United Kingdom14</t>
  </si>
  <si>
    <r>
      <t xml:space="preserve">NOTE: </t>
    </r>
    <r>
      <rPr>
        <sz val="9.5"/>
        <color rgb="FF414042"/>
        <rFont val="Verdana"/>
        <family val="2"/>
      </rPr>
      <t>For GBP, we cannot have a SWIFT code and an 8 digit account number.</t>
    </r>
  </si>
  <si>
    <t>United Kingdom15</t>
  </si>
  <si>
    <t>LOW VALUE REQUIREMENTS (BACS):</t>
  </si>
  <si>
    <t>United Kingdom16</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</si>
  <si>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8-digits or 22 Alpha numerical digit IBAN</t>
    </r>
  </si>
  <si>
    <t>United Kingdom17</t>
  </si>
  <si>
    <t>•    Beneficiary Bank Routing Code: 6 -digit Sort Code</t>
  </si>
  <si>
    <t>United Kingdom18</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</si>
  <si>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United Kingdom &amp; Crown Dependencies (Guernsey, Jersey &amp; Isle of Man)</t>
    </r>
  </si>
  <si>
    <t>United Kingdom19</t>
  </si>
  <si>
    <t>United Kingdom20</t>
  </si>
  <si>
    <t>Cross boarder payments to the UK (NON-GBP) should always have an IBAN code.</t>
  </si>
  <si>
    <t>GEL – GEORGIA LARI</t>
  </si>
  <si>
    <t>Georgia1</t>
  </si>
  <si>
    <t>Georgia2</t>
  </si>
  <si>
    <r>
      <t>–</t>
    </r>
    <r>
      <rPr>
        <sz val="7"/>
        <color rgb="FF414042"/>
        <rFont val="Times New Roman"/>
        <family val="1"/>
      </rPr>
      <t xml:space="preserve">    </t>
    </r>
    <r>
      <rPr>
        <b/>
        <sz val="9.5"/>
        <color rgb="FF414042"/>
        <rFont val="Trebuchet MS"/>
        <family val="2"/>
      </rPr>
      <t>IBAN Format</t>
    </r>
    <r>
      <rPr>
        <sz val="9.5"/>
        <color rgb="FF414042"/>
        <rFont val="Verdana"/>
        <family val="2"/>
      </rPr>
      <t>: GEkk BBCC CCCC CCCCCCCC CC</t>
    </r>
  </si>
  <si>
    <t>Georgia3</t>
  </si>
  <si>
    <r>
      <t xml:space="preserve">» </t>
    </r>
    <r>
      <rPr>
        <b/>
        <sz val="9.5"/>
        <color rgb="FF414042"/>
        <rFont val="Trebuchet MS"/>
        <family val="2"/>
      </rPr>
      <t xml:space="preserve">GE </t>
    </r>
    <r>
      <rPr>
        <sz val="9.5"/>
        <color rgb="FF414042"/>
        <rFont val="Verdana"/>
        <family val="2"/>
      </rPr>
      <t>= Country Code</t>
    </r>
  </si>
  <si>
    <t>Georgia4</t>
  </si>
  <si>
    <t>Georgia5</t>
  </si>
  <si>
    <t>Georgia6</t>
  </si>
  <si>
    <t>Georgia7</t>
  </si>
  <si>
    <t>Georgia8</t>
  </si>
  <si>
    <r>
      <t>•</t>
    </r>
    <r>
      <rPr>
        <sz val="7"/>
        <color rgb="FF414042"/>
        <rFont val="Times New Roman"/>
        <family val="1"/>
      </rPr>
      <t xml:space="preserve">    </t>
    </r>
    <r>
      <rPr>
        <b/>
        <sz val="9.5"/>
        <color rgb="FF414042"/>
        <rFont val="Trebuchet MS"/>
        <family val="2"/>
      </rPr>
      <t xml:space="preserve">Beneficiary Bank Branch Address: </t>
    </r>
    <r>
      <rPr>
        <sz val="9.5"/>
        <color rgb="FF414042"/>
        <rFont val="Verdana"/>
        <family val="2"/>
      </rPr>
      <t>only if swift is 8 characters.</t>
    </r>
  </si>
  <si>
    <t>Georgia9</t>
  </si>
  <si>
    <t>Georgia10</t>
  </si>
  <si>
    <t>Georgia11</t>
  </si>
  <si>
    <t>The Beneficiary will need to contact their bank and advise that these funds are arriving, and potentially provide details of payment (Invoice and/or payment notification) to them to be released in local currency.</t>
  </si>
  <si>
    <t>Georgia12</t>
  </si>
  <si>
    <t>Method of payment (Electronic or Check) varies depending on local requirements and validity of beneficiary information. Expected beneficiary receipt date may be 5-7 days from the date the beneficiary bank received the payment (Beneficiary Bank may not necessarily apply on value date instructed).</t>
  </si>
  <si>
    <t>GHS – GHANIAN CEDI</t>
  </si>
  <si>
    <t>Ghana1</t>
  </si>
  <si>
    <t>Ghana2</t>
  </si>
  <si>
    <t>Ghana3</t>
  </si>
  <si>
    <t>Ghana4</t>
  </si>
  <si>
    <t>Ghana5</t>
  </si>
  <si>
    <t>Expected beneficiary receipt date may be 1-2 days from the date the beneficiary bank received the payment (Beneficiary Bank may not necessarily apply on value date instructed).</t>
  </si>
  <si>
    <t>GMD – GAMBIAN DALASI</t>
  </si>
  <si>
    <t>Gambia1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</si>
  <si>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18 digits</t>
    </r>
  </si>
  <si>
    <t>Gambia2</t>
  </si>
  <si>
    <t>Gambia3</t>
  </si>
  <si>
    <t>Gambia4</t>
  </si>
  <si>
    <t>Gambia5</t>
  </si>
  <si>
    <t>Gambia6</t>
  </si>
  <si>
    <t>Method of payment (Electronic or Check) varies depending on local requirements and validity of beneficiary information.</t>
  </si>
  <si>
    <t>Gambia7</t>
  </si>
  <si>
    <t>GNF – GUINEA FRANC</t>
  </si>
  <si>
    <t>Guinea1</t>
  </si>
  <si>
    <r>
      <t>•</t>
    </r>
    <r>
      <rPr>
        <sz val="7"/>
        <color rgb="FF414042"/>
        <rFont val="Times New Roman"/>
        <family val="1"/>
      </rPr>
      <t xml:space="preserve">    </t>
    </r>
    <r>
      <rPr>
        <b/>
        <sz val="9.5"/>
        <color rgb="FF414042"/>
        <rFont val="Trebuchet MS"/>
        <family val="2"/>
      </rPr>
      <t xml:space="preserve">Beneficiary Bank Account Number: </t>
    </r>
    <r>
      <rPr>
        <sz val="9.5"/>
        <color rgb="FF414042"/>
        <rFont val="Verdana"/>
        <family val="2"/>
      </rPr>
      <t>18 BBAN Number</t>
    </r>
  </si>
  <si>
    <t>Guinea2</t>
  </si>
  <si>
    <t>Guinea3</t>
  </si>
  <si>
    <t>Guinea4</t>
  </si>
  <si>
    <t>Guinea5</t>
  </si>
  <si>
    <t>Guinea6</t>
  </si>
  <si>
    <t>Guinea7</t>
  </si>
  <si>
    <t>Please note that if you receive 16 digit account you need to check with the client as 18 digit account number is specified. You may be able to add leading zeros but only after confirmation from client.</t>
  </si>
  <si>
    <t>Guinea8</t>
  </si>
  <si>
    <t>Method of payment (Electronic or Check): All payments are cleared through checks.</t>
  </si>
  <si>
    <t>Guinea9</t>
  </si>
  <si>
    <t>GTQ – GUATEMALAN QUETZAL</t>
  </si>
  <si>
    <t>Guatamala1</t>
  </si>
  <si>
    <t>Guatamala2</t>
  </si>
  <si>
    <r>
      <t>–</t>
    </r>
    <r>
      <rPr>
        <sz val="7"/>
        <color rgb="FF414042"/>
        <rFont val="Times New Roman"/>
        <family val="1"/>
      </rPr>
      <t xml:space="preserve">    </t>
    </r>
    <r>
      <rPr>
        <b/>
        <sz val="9.5"/>
        <color rgb="FF414042"/>
        <rFont val="Trebuchet MS"/>
        <family val="2"/>
      </rPr>
      <t>IBAN Format</t>
    </r>
    <r>
      <rPr>
        <sz val="9.5"/>
        <color rgb="FF414042"/>
        <rFont val="Verdana"/>
        <family val="2"/>
      </rPr>
      <t>: GTkk BBBB CCCC CCCC CCCC CCCC CCCC</t>
    </r>
  </si>
  <si>
    <t>Guatamala3</t>
  </si>
  <si>
    <r>
      <t xml:space="preserve">» </t>
    </r>
    <r>
      <rPr>
        <b/>
        <sz val="9.5"/>
        <color rgb="FF414042"/>
        <rFont val="Trebuchet MS"/>
        <family val="2"/>
      </rPr>
      <t xml:space="preserve">GT </t>
    </r>
    <r>
      <rPr>
        <sz val="9.5"/>
        <color rgb="FF414042"/>
        <rFont val="Verdana"/>
        <family val="2"/>
      </rPr>
      <t>= Country Code</t>
    </r>
  </si>
  <si>
    <t>Guatamala4</t>
  </si>
  <si>
    <r>
      <t xml:space="preserve">» </t>
    </r>
    <r>
      <rPr>
        <b/>
        <sz val="9.5"/>
        <color rgb="FF414042"/>
        <rFont val="Trebuchet MS"/>
        <family val="2"/>
      </rPr>
      <t xml:space="preserve">k </t>
    </r>
    <r>
      <rPr>
        <sz val="9.5"/>
        <color rgb="FF414042"/>
        <rFont val="Verdana"/>
        <family val="2"/>
      </rPr>
      <t>= Check Digits</t>
    </r>
  </si>
  <si>
    <t>Guatamala5</t>
  </si>
  <si>
    <t>Guatamala6</t>
  </si>
  <si>
    <t>Guatamala7</t>
  </si>
  <si>
    <t>Guatamala8</t>
  </si>
  <si>
    <r>
      <t>•</t>
    </r>
    <r>
      <rPr>
        <sz val="7"/>
        <color rgb="FF414042"/>
        <rFont val="Times New Roman"/>
        <family val="1"/>
      </rPr>
      <t xml:space="preserve">    </t>
    </r>
    <r>
      <rPr>
        <b/>
        <sz val="9.5"/>
        <color rgb="FF414042"/>
        <rFont val="Trebuchet MS"/>
        <family val="2"/>
      </rPr>
      <t>Beneficiary Tax ID</t>
    </r>
  </si>
  <si>
    <t>Guatamala9</t>
  </si>
  <si>
    <t>Guatamala10</t>
  </si>
  <si>
    <t>Method of payment (Electronic or Check): Payments are typically cleared through checks, though a low value type clearing system is due to be implemented. Expected beneficiary receipt date may be 1-2 days after value (Beneficiary Bank may not necessarily apply on value date instructed).</t>
  </si>
  <si>
    <t>GYD – GUYANA DOLLAR</t>
  </si>
  <si>
    <t>Guyana1</t>
  </si>
  <si>
    <t>Guyana2</t>
  </si>
  <si>
    <t>Guyana3</t>
  </si>
  <si>
    <t>Method of payment (Electronic or Check): Cleared electronically. Expected beneficiary receipt date may be 1-2 days after value (Beneficiary Bank may not necessarily apply on value date instructed).</t>
  </si>
  <si>
    <t>HKD – HONG KONG DOLLAR</t>
  </si>
  <si>
    <t>Hong Kong1</t>
  </si>
  <si>
    <r>
      <t>•</t>
    </r>
    <r>
      <rPr>
        <sz val="7"/>
        <color rgb="FF414042"/>
        <rFont val="Times New Roman"/>
        <family val="1"/>
      </rPr>
      <t xml:space="preserve">    </t>
    </r>
    <r>
      <rPr>
        <b/>
        <sz val="9.5"/>
        <color rgb="FF414042"/>
        <rFont val="Trebuchet MS"/>
        <family val="2"/>
      </rPr>
      <t>Beneficiary Account Number:</t>
    </r>
  </si>
  <si>
    <t>Hong Kong2</t>
  </si>
  <si>
    <r>
      <t>–</t>
    </r>
    <r>
      <rPr>
        <sz val="7"/>
        <color rgb="FF414042"/>
        <rFont val="Times New Roman"/>
        <family val="1"/>
      </rPr>
      <t xml:space="preserve">    </t>
    </r>
    <r>
      <rPr>
        <b/>
        <sz val="9.5"/>
        <color rgb="FF414042"/>
        <rFont val="Trebuchet MS"/>
        <family val="2"/>
      </rPr>
      <t>Account Number Format</t>
    </r>
    <r>
      <rPr>
        <sz val="9.5"/>
        <color rgb="FF414042"/>
        <rFont val="Verdana"/>
        <family val="2"/>
      </rPr>
      <t>: BBBCCCCCCCCC</t>
    </r>
  </si>
  <si>
    <t>Hong Kong3</t>
  </si>
  <si>
    <r>
      <t xml:space="preserve">» </t>
    </r>
    <r>
      <rPr>
        <b/>
        <sz val="9.5"/>
        <color rgb="FF414042"/>
        <rFont val="Trebuchet MS"/>
        <family val="2"/>
      </rPr>
      <t xml:space="preserve">B </t>
    </r>
    <r>
      <rPr>
        <sz val="9.5"/>
        <color rgb="FF414042"/>
        <rFont val="Verdana"/>
        <family val="2"/>
      </rPr>
      <t>= Branch Identifier: 3 digits (must match last 3 digits of the routing code)</t>
    </r>
  </si>
  <si>
    <t>Hong Kong4</t>
  </si>
  <si>
    <r>
      <t xml:space="preserve">» </t>
    </r>
    <r>
      <rPr>
        <b/>
        <sz val="9.5"/>
        <color rgb="FF414042"/>
        <rFont val="Trebuchet MS"/>
        <family val="2"/>
      </rPr>
      <t xml:space="preserve">C </t>
    </r>
    <r>
      <rPr>
        <sz val="9.5"/>
        <color rgb="FF414042"/>
        <rFont val="Verdana"/>
        <family val="2"/>
      </rPr>
      <t>= Account Identifier</t>
    </r>
  </si>
  <si>
    <t>Hong Kong5</t>
  </si>
  <si>
    <t>Hong Kong6</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</si>
  <si>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6-digit</t>
    </r>
  </si>
  <si>
    <t>Hong Kong7</t>
  </si>
  <si>
    <r>
      <t>–</t>
    </r>
    <r>
      <rPr>
        <sz val="7"/>
        <color rgb="FF414042"/>
        <rFont val="Times New Roman"/>
        <family val="1"/>
      </rPr>
      <t xml:space="preserve">    </t>
    </r>
    <r>
      <rPr>
        <b/>
        <sz val="9.5"/>
        <color rgb="FF414042"/>
        <rFont val="Trebuchet MS"/>
        <family val="2"/>
      </rPr>
      <t>Bank Code Format</t>
    </r>
    <r>
      <rPr>
        <sz val="9.5"/>
        <color rgb="FF414042"/>
        <rFont val="Verdana"/>
        <family val="2"/>
      </rPr>
      <t>: AAABBB</t>
    </r>
  </si>
  <si>
    <t>Hong Kong8</t>
  </si>
  <si>
    <r>
      <t xml:space="preserve">» </t>
    </r>
    <r>
      <rPr>
        <b/>
        <sz val="9.5"/>
        <color rgb="FF414042"/>
        <rFont val="Trebuchet MS"/>
        <family val="2"/>
      </rPr>
      <t xml:space="preserve">A </t>
    </r>
    <r>
      <rPr>
        <sz val="9.5"/>
        <color rgb="FF414042"/>
        <rFont val="Verdana"/>
        <family val="2"/>
      </rPr>
      <t>= Institution Identifier</t>
    </r>
  </si>
  <si>
    <t>Hong Kong9</t>
  </si>
  <si>
    <t>Hong Kong10</t>
  </si>
  <si>
    <t>Hong Kong11</t>
  </si>
  <si>
    <t>Hong Kong12</t>
  </si>
  <si>
    <t>LOW VALUE REQUIREMENTS (ECG):</t>
  </si>
  <si>
    <t>Hong Kong13</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</si>
  <si>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6–9 digits</t>
    </r>
  </si>
  <si>
    <t>Hong Kong14</t>
  </si>
  <si>
    <t>Hong Kong15</t>
  </si>
  <si>
    <t>Hong Kong16</t>
  </si>
  <si>
    <t>Hong Kong17</t>
  </si>
  <si>
    <t>Hong Kong18</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</si>
  <si>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Hong Kong</t>
    </r>
  </si>
  <si>
    <t>Hong Kong19</t>
  </si>
  <si>
    <t>Hong Kong20</t>
  </si>
  <si>
    <t>Please ensure the Institution Identifier or Branch Identifier is not included in the account number for low value payments.</t>
  </si>
  <si>
    <t>HNL – HONDURAS LEMPIRA</t>
  </si>
  <si>
    <t>Honduras1</t>
  </si>
  <si>
    <t>Honduras2</t>
  </si>
  <si>
    <t>Honduras3</t>
  </si>
  <si>
    <t>Honduras4</t>
  </si>
  <si>
    <t>Honduras5</t>
  </si>
  <si>
    <r>
      <t>•</t>
    </r>
    <r>
      <rPr>
        <sz val="7"/>
        <color rgb="FF414042"/>
        <rFont val="Times New Roman"/>
        <family val="1"/>
      </rPr>
      <t xml:space="preserve">    </t>
    </r>
    <r>
      <rPr>
        <b/>
        <sz val="9.5"/>
        <color rgb="FF414042"/>
        <rFont val="Trebuchet MS"/>
        <family val="2"/>
      </rPr>
      <t>Beneficiary Account Type</t>
    </r>
  </si>
  <si>
    <t>Honduras6</t>
  </si>
  <si>
    <t>Honduras7</t>
  </si>
  <si>
    <t>Honduras8</t>
  </si>
  <si>
    <t>Please note that ‘Individual to Individual’ payments in HNL will not be processed. Payments from corporations/ organizations to individuals are only accepted if they are for salary payments or consultant fees. Method of payment (Electronic or Check): All payments are cleared through check. Expected beneficiary receipt date may be 1-2 days after value (Beneficiary Bank may not necessarily apply on value date instructed).</t>
  </si>
  <si>
    <t>HRK – CROATIAN KUNA</t>
  </si>
  <si>
    <t>Croatia1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</si>
  <si>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21 Alpha numerical digit IBAN</t>
    </r>
  </si>
  <si>
    <t>Croatia2</t>
  </si>
  <si>
    <r>
      <t>–</t>
    </r>
    <r>
      <rPr>
        <sz val="7"/>
        <color rgb="FF414042"/>
        <rFont val="Times New Roman"/>
        <family val="1"/>
      </rPr>
      <t xml:space="preserve">    </t>
    </r>
    <r>
      <rPr>
        <b/>
        <sz val="9.5"/>
        <color rgb="FF414042"/>
        <rFont val="Trebuchet MS"/>
        <family val="2"/>
      </rPr>
      <t>IBAN Format</t>
    </r>
    <r>
      <rPr>
        <sz val="9.5"/>
        <color rgb="FF414042"/>
        <rFont val="Verdana"/>
        <family val="2"/>
      </rPr>
      <t>: HRkk CCCC CCCC CCCC CCCC C</t>
    </r>
  </si>
  <si>
    <t>Croatia3</t>
  </si>
  <si>
    <r>
      <t xml:space="preserve">» </t>
    </r>
    <r>
      <rPr>
        <b/>
        <sz val="9.5"/>
        <color rgb="FF414042"/>
        <rFont val="Trebuchet MS"/>
        <family val="2"/>
      </rPr>
      <t xml:space="preserve">HR </t>
    </r>
    <r>
      <rPr>
        <sz val="9.5"/>
        <color rgb="FF414042"/>
        <rFont val="Verdana"/>
        <family val="2"/>
      </rPr>
      <t>= Country Code</t>
    </r>
  </si>
  <si>
    <t>Croatia4</t>
  </si>
  <si>
    <t>Croatia5</t>
  </si>
  <si>
    <t>Croatia6</t>
  </si>
  <si>
    <t>Croatia7</t>
  </si>
  <si>
    <t>Croatia8</t>
  </si>
  <si>
    <t>Croatia9</t>
  </si>
  <si>
    <t>Croatia10</t>
  </si>
  <si>
    <t>Method of payment (Electronic or Check) may vary depending on local requirements and validity of beneficiary information (Beneficiary Bank may not necessarily apply on value date instructed).</t>
  </si>
  <si>
    <t>HTG – HAITIAN GOURDE</t>
  </si>
  <si>
    <t>Haiti1</t>
  </si>
  <si>
    <t>Haiti2</t>
  </si>
  <si>
    <t>Haiti3</t>
  </si>
  <si>
    <t>HUF – HUNGARIAN FORINT</t>
  </si>
  <si>
    <t>Hungary1</t>
  </si>
  <si>
    <t>Hungary2</t>
  </si>
  <si>
    <r>
      <t>–</t>
    </r>
    <r>
      <rPr>
        <sz val="7"/>
        <color rgb="FF414042"/>
        <rFont val="Times New Roman"/>
        <family val="1"/>
      </rPr>
      <t xml:space="preserve">    </t>
    </r>
    <r>
      <rPr>
        <b/>
        <sz val="9.5"/>
        <color rgb="FF414042"/>
        <rFont val="Trebuchet MS"/>
        <family val="2"/>
      </rPr>
      <t>IBAN Format</t>
    </r>
    <r>
      <rPr>
        <sz val="9.5"/>
        <color rgb="FF414042"/>
        <rFont val="Verdana"/>
        <family val="2"/>
      </rPr>
      <t>: HUkk BBBB BBBC CCCC CCCCCCCCCCCC</t>
    </r>
  </si>
  <si>
    <t>Hungary3</t>
  </si>
  <si>
    <r>
      <t xml:space="preserve">» </t>
    </r>
    <r>
      <rPr>
        <b/>
        <sz val="9.5"/>
        <color rgb="FF414042"/>
        <rFont val="Trebuchet MS"/>
        <family val="2"/>
      </rPr>
      <t xml:space="preserve">HU </t>
    </r>
    <r>
      <rPr>
        <sz val="9.5"/>
        <color rgb="FF414042"/>
        <rFont val="Verdana"/>
        <family val="2"/>
      </rPr>
      <t>= Country Code</t>
    </r>
  </si>
  <si>
    <t>Hungary4</t>
  </si>
  <si>
    <t>Hungary5</t>
  </si>
  <si>
    <t>Hungary6</t>
  </si>
  <si>
    <t>Hungary7</t>
  </si>
  <si>
    <t>Hungary8</t>
  </si>
  <si>
    <t>IDR – INDONESIAN RUPIAH</t>
  </si>
  <si>
    <t>Indonesia1</t>
  </si>
  <si>
    <t>Indonesia2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</si>
  <si>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Indonesia</t>
    </r>
  </si>
  <si>
    <t>Indonesia3</t>
  </si>
  <si>
    <t>Indonesia4</t>
  </si>
  <si>
    <t>Indonesia5</t>
  </si>
  <si>
    <r>
      <t>•</t>
    </r>
    <r>
      <rPr>
        <sz val="7"/>
        <color rgb="FF414042"/>
        <rFont val="Times New Roman"/>
        <family val="1"/>
      </rPr>
      <t xml:space="preserve">    </t>
    </r>
    <r>
      <rPr>
        <b/>
        <sz val="9.5"/>
        <color rgb="FF414042"/>
        <rFont val="Trebuchet MS"/>
        <family val="2"/>
      </rPr>
      <t>SKN Code</t>
    </r>
    <r>
      <rPr>
        <sz val="9.5"/>
        <color rgb="FF414042"/>
        <rFont val="Verdana"/>
        <family val="2"/>
      </rPr>
      <t>: Example – SKN/A/B/C/D (SKN is Indonesia’s local clearing system).</t>
    </r>
  </si>
  <si>
    <t>Indonesia6</t>
  </si>
  <si>
    <t>Indonesia7</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</si>
  <si>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7 digits</t>
    </r>
  </si>
  <si>
    <t>Indonesia8</t>
  </si>
  <si>
    <r>
      <t>–</t>
    </r>
    <r>
      <rPr>
        <sz val="7"/>
        <color rgb="FF414042"/>
        <rFont val="Times New Roman"/>
        <family val="1"/>
      </rPr>
      <t xml:space="preserve">    </t>
    </r>
    <r>
      <rPr>
        <b/>
        <sz val="9.5"/>
        <color rgb="FF414042"/>
        <rFont val="Trebuchet MS"/>
        <family val="2"/>
      </rPr>
      <t>Bank Code Format</t>
    </r>
    <r>
      <rPr>
        <sz val="9.5"/>
        <color rgb="FF414042"/>
        <rFont val="Verdana"/>
        <family val="2"/>
      </rPr>
      <t>: AAABBBB</t>
    </r>
  </si>
  <si>
    <t>Indonesia9</t>
  </si>
  <si>
    <r>
      <t xml:space="preserve">» </t>
    </r>
    <r>
      <rPr>
        <b/>
        <sz val="9.5"/>
        <color rgb="FF414042"/>
        <rFont val="Trebuchet MS"/>
        <family val="2"/>
      </rPr>
      <t xml:space="preserve">A </t>
    </r>
    <r>
      <rPr>
        <sz val="9.5"/>
        <color rgb="FF414042"/>
        <rFont val="Verdana"/>
        <family val="2"/>
      </rPr>
      <t>= Institution Identifier/Bank code</t>
    </r>
  </si>
  <si>
    <t>Indonesia10</t>
  </si>
  <si>
    <t>Indonesia11</t>
  </si>
  <si>
    <t>Indonesia12</t>
  </si>
  <si>
    <t>If a local routing code (bank &amp; branch code) is not provided payments could be delayed.</t>
  </si>
  <si>
    <t>Indonesia13</t>
  </si>
  <si>
    <r>
      <t>Æ</t>
    </r>
    <r>
      <rPr>
        <sz val="9.5"/>
        <color rgb="FF414042"/>
        <rFont val="Times New Roman"/>
        <family val="1"/>
      </rPr>
      <t xml:space="preserve"> </t>
    </r>
    <r>
      <rPr>
        <u/>
        <sz val="9.5"/>
        <color rgb="FF006CAB"/>
        <rFont val="Verdana"/>
        <family val="2"/>
      </rPr>
      <t>Central Bank of Indonesia</t>
    </r>
  </si>
  <si>
    <t>ILS – ISRAEL SHEQEL</t>
  </si>
  <si>
    <t>Israel1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</si>
  <si>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23 Alpha numerical digits IBAN</t>
    </r>
  </si>
  <si>
    <t>Israel2</t>
  </si>
  <si>
    <r>
      <t>–</t>
    </r>
    <r>
      <rPr>
        <sz val="7"/>
        <color rgb="FF414042"/>
        <rFont val="Times New Roman"/>
        <family val="1"/>
      </rPr>
      <t xml:space="preserve">    </t>
    </r>
    <r>
      <rPr>
        <b/>
        <sz val="9.5"/>
        <color rgb="FF414042"/>
        <rFont val="Trebuchet MS"/>
        <family val="2"/>
      </rPr>
      <t>IBAN Format</t>
    </r>
    <r>
      <rPr>
        <sz val="9.5"/>
        <color rgb="FF414042"/>
        <rFont val="Verdana"/>
        <family val="2"/>
      </rPr>
      <t>: ILkk BBBN NNCC CCCC CCCC CCC</t>
    </r>
  </si>
  <si>
    <t>Israel3</t>
  </si>
  <si>
    <r>
      <t xml:space="preserve">» </t>
    </r>
    <r>
      <rPr>
        <b/>
        <sz val="9.5"/>
        <color rgb="FF414042"/>
        <rFont val="Trebuchet MS"/>
        <family val="2"/>
      </rPr>
      <t xml:space="preserve">IL </t>
    </r>
    <r>
      <rPr>
        <sz val="9.5"/>
        <color rgb="FF414042"/>
        <rFont val="Verdana"/>
        <family val="2"/>
      </rPr>
      <t>= Country Code</t>
    </r>
  </si>
  <si>
    <t>Israel4</t>
  </si>
  <si>
    <t>Israel5</t>
  </si>
  <si>
    <t>Israel6</t>
  </si>
  <si>
    <r>
      <t xml:space="preserve">» </t>
    </r>
    <r>
      <rPr>
        <b/>
        <sz val="9.5"/>
        <color rgb="FF414042"/>
        <rFont val="Trebuchet MS"/>
        <family val="2"/>
      </rPr>
      <t xml:space="preserve">N </t>
    </r>
    <r>
      <rPr>
        <sz val="9.5"/>
        <color rgb="FF414042"/>
        <rFont val="Verdana"/>
        <family val="2"/>
      </rPr>
      <t>= Branch Code</t>
    </r>
  </si>
  <si>
    <t>Israel7</t>
  </si>
  <si>
    <t>Israel8</t>
  </si>
  <si>
    <t>Israel9</t>
  </si>
  <si>
    <t>Israel10</t>
  </si>
  <si>
    <t>Israel11</t>
  </si>
  <si>
    <t>When sending payments in other currencies an IBAN is recommended.</t>
  </si>
  <si>
    <t>Israel12</t>
  </si>
  <si>
    <t>ILS Payment to Palestine are currently suspended, USD is recommended as an alternative currency. Payments to Palestine require a 29 character IBAN.</t>
  </si>
  <si>
    <t>Israel13</t>
  </si>
  <si>
    <r>
      <t>Æ</t>
    </r>
    <r>
      <rPr>
        <sz val="9.5"/>
        <color rgb="FF414042"/>
        <rFont val="Times New Roman"/>
        <family val="1"/>
      </rPr>
      <t xml:space="preserve"> </t>
    </r>
    <r>
      <rPr>
        <u/>
        <sz val="9.5"/>
        <color rgb="FF006CAB"/>
        <rFont val="Verdana"/>
        <family val="2"/>
      </rPr>
      <t>ILS Palestine Purpose of Payment Codes (suspended)</t>
    </r>
  </si>
  <si>
    <t>INR – INDIAN RUPEE</t>
  </si>
  <si>
    <t>India1</t>
  </si>
  <si>
    <r>
      <t>•</t>
    </r>
    <r>
      <rPr>
        <sz val="7"/>
        <color rgb="FF414042"/>
        <rFont val="Times New Roman"/>
        <family val="1"/>
      </rPr>
      <t xml:space="preserve">    </t>
    </r>
    <r>
      <rPr>
        <b/>
        <sz val="9.5"/>
        <color rgb="FF414042"/>
        <rFont val="Trebuchet MS"/>
        <family val="2"/>
      </rPr>
      <t>Routing Code</t>
    </r>
    <r>
      <rPr>
        <sz val="9.5"/>
        <color rgb="FF414042"/>
        <rFont val="Verdana"/>
        <family val="2"/>
      </rPr>
      <t>: Indian Financial System Code (IFSC): 11 digit code representing a specific branch location.</t>
    </r>
  </si>
  <si>
    <t>India2</t>
  </si>
  <si>
    <t>India3</t>
  </si>
  <si>
    <t>ADDITIONAL REGIONAL REQUIREMENTS (Japanese, Indian and Malaysian Clients or Charitable Payments):</t>
  </si>
  <si>
    <t>India4</t>
  </si>
  <si>
    <r>
      <t>•</t>
    </r>
    <r>
      <rPr>
        <sz val="7"/>
        <color rgb="FF414042"/>
        <rFont val="Times New Roman"/>
        <family val="1"/>
      </rPr>
      <t xml:space="preserve">    </t>
    </r>
    <r>
      <rPr>
        <u/>
        <sz val="9.5"/>
        <color rgb="FF006CAB"/>
        <rFont val="Verdana"/>
        <family val="2"/>
      </rPr>
      <t>Purpose of Payment Code: Reserve Bank of India Payment Codes</t>
    </r>
  </si>
  <si>
    <t>India5</t>
  </si>
  <si>
    <r>
      <t>•</t>
    </r>
    <r>
      <rPr>
        <sz val="7"/>
        <color rgb="FF414042"/>
        <rFont val="Times New Roman"/>
        <family val="1"/>
      </rPr>
      <t xml:space="preserve">    </t>
    </r>
    <r>
      <rPr>
        <b/>
        <sz val="9.5"/>
        <color rgb="FF414042"/>
        <rFont val="Trebuchet MS"/>
        <family val="2"/>
      </rPr>
      <t>Purpose of Payment (detailed)</t>
    </r>
    <r>
      <rPr>
        <sz val="9.5"/>
        <color rgb="FF414042"/>
        <rFont val="Verdana"/>
        <family val="2"/>
      </rPr>
      <t>:</t>
    </r>
    <r>
      <rPr>
        <sz val="9.5"/>
        <color rgb="FF006CAB"/>
        <rFont val="Verdana"/>
        <family val="2"/>
      </rPr>
      <t xml:space="preserve"> </t>
    </r>
    <r>
      <rPr>
        <u/>
        <sz val="9.5"/>
        <color rgb="FF006CAB"/>
        <rFont val="Verdana"/>
        <family val="2"/>
      </rPr>
      <t>Recommended examples</t>
    </r>
  </si>
  <si>
    <t>India6</t>
  </si>
  <si>
    <t>ADDITIONAL REGIONAL REQUIREMENTS (Other):</t>
  </si>
  <si>
    <t>India7</t>
  </si>
  <si>
    <r>
      <t>•</t>
    </r>
    <r>
      <rPr>
        <sz val="7"/>
        <color rgb="FF414042"/>
        <rFont val="Times New Roman"/>
        <family val="1"/>
      </rPr>
      <t xml:space="preserve">    </t>
    </r>
    <r>
      <rPr>
        <b/>
        <sz val="9.5"/>
        <color rgb="FF414042"/>
        <rFont val="Trebuchet MS"/>
        <family val="2"/>
      </rPr>
      <t>Purpose of Payment</t>
    </r>
    <r>
      <rPr>
        <sz val="9.5"/>
        <color rgb="FF414042"/>
        <rFont val="Verdana"/>
        <family val="2"/>
      </rPr>
      <t>:</t>
    </r>
    <r>
      <rPr>
        <sz val="9.5"/>
        <color rgb="FF006CAB"/>
        <rFont val="Verdana"/>
        <family val="2"/>
      </rPr>
      <t xml:space="preserve"> </t>
    </r>
    <r>
      <rPr>
        <u/>
        <sz val="9.5"/>
        <color rgb="FF006CAB"/>
        <rFont val="Verdana"/>
        <family val="2"/>
      </rPr>
      <t>Recommended examples and instructions</t>
    </r>
  </si>
  <si>
    <t>India8</t>
  </si>
  <si>
    <t>India9</t>
  </si>
  <si>
    <r>
      <t>•</t>
    </r>
    <r>
      <rPr>
        <sz val="7"/>
        <color rgb="FF414042"/>
        <rFont val="Times New Roman"/>
        <family val="1"/>
      </rPr>
      <t xml:space="preserve">    </t>
    </r>
    <r>
      <rPr>
        <b/>
        <sz val="9.5"/>
        <color rgb="FF414042"/>
        <rFont val="Trebuchet MS"/>
        <family val="2"/>
      </rPr>
      <t>Specific to NGO Beneficiaries</t>
    </r>
    <r>
      <rPr>
        <sz val="9.5"/>
        <color rgb="FF414042"/>
        <rFont val="Verdana"/>
        <family val="2"/>
      </rPr>
      <t>: 9 digit FCRA registration number.</t>
    </r>
  </si>
  <si>
    <t>India10</t>
  </si>
  <si>
    <t>Æ https://fcraonline.nic.in/fc8_statewise.aspx</t>
  </si>
  <si>
    <t>India11</t>
  </si>
  <si>
    <t>Please note our correspondent bank may hold INR payments to request an FCRA certificate copy when the beneficiary of the funds holds a Foreign Contribution Regulation Act (FCRA) Account. This enables approved non-profit organizations to receive foreign contributions for fundraising/charity. Only when the FCRA document is received and reviewed will the bank release the payment.</t>
  </si>
  <si>
    <t>India12</t>
  </si>
  <si>
    <t>Indian Financial System Code (IFSC) should be visible on branch cheques.</t>
  </si>
  <si>
    <t>India13</t>
  </si>
  <si>
    <t>If beneficiary bank is Indusin Bank and SWIFT starts with INDBINBB replace with INDBINBBGRD.</t>
  </si>
  <si>
    <t>India14</t>
  </si>
  <si>
    <t>Ensuring that the 11 digit Indian Financial System Code correlates to the beneficiary branch address provided will assist in minimizing any potential delays.</t>
  </si>
  <si>
    <t>India15</t>
  </si>
  <si>
    <t>When sending GBP to India a detailed purpose of payment is also required.</t>
  </si>
  <si>
    <t>India16</t>
  </si>
  <si>
    <r>
      <t xml:space="preserve">Please note: </t>
    </r>
    <r>
      <rPr>
        <sz val="9.5"/>
        <color rgb="FF414042"/>
        <rFont val="Verdana"/>
        <family val="2"/>
      </rPr>
      <t>purpose of payment, beneficiary telephone number, client reference 1 and 2 fields all map to a single field, in this order, up to 140 characters.</t>
    </r>
  </si>
  <si>
    <t>IQD – IRAQI DINAR</t>
  </si>
  <si>
    <t>REQUIRED</t>
  </si>
  <si>
    <t>Iraq1</t>
  </si>
  <si>
    <t>Iraq2</t>
  </si>
  <si>
    <r>
      <t>–</t>
    </r>
    <r>
      <rPr>
        <sz val="7"/>
        <color rgb="FF414042"/>
        <rFont val="Times New Roman"/>
        <family val="1"/>
      </rPr>
      <t xml:space="preserve">    </t>
    </r>
    <r>
      <rPr>
        <b/>
        <sz val="9.5"/>
        <color rgb="FF414042"/>
        <rFont val="Trebuchet MS"/>
        <family val="2"/>
      </rPr>
      <t>IBAN Format</t>
    </r>
    <r>
      <rPr>
        <sz val="9.5"/>
        <color rgb="FF414042"/>
        <rFont val="Verdana"/>
        <family val="2"/>
      </rPr>
      <t>: IQkk AAAB BBBD CCCC CCCC CCC</t>
    </r>
  </si>
  <si>
    <t>Iraq3</t>
  </si>
  <si>
    <r>
      <t xml:space="preserve">» </t>
    </r>
    <r>
      <rPr>
        <b/>
        <sz val="9.5"/>
        <color rgb="FF414042"/>
        <rFont val="Trebuchet MS"/>
        <family val="2"/>
      </rPr>
      <t xml:space="preserve">IQ </t>
    </r>
    <r>
      <rPr>
        <sz val="9.5"/>
        <color rgb="FF414042"/>
        <rFont val="Verdana"/>
        <family val="2"/>
      </rPr>
      <t>= Country Code</t>
    </r>
  </si>
  <si>
    <t>Iraq4</t>
  </si>
  <si>
    <t>Iraq5</t>
  </si>
  <si>
    <t>Iraq6</t>
  </si>
  <si>
    <t>Iraq7</t>
  </si>
  <si>
    <t>Iraq8</t>
  </si>
  <si>
    <t>ISK – ICELANDIC KRONA</t>
  </si>
  <si>
    <t>Iceland- ISK</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</si>
  <si>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26 Alpha numerical digit IBAN</t>
    </r>
  </si>
  <si>
    <r>
      <t>–</t>
    </r>
    <r>
      <rPr>
        <sz val="7"/>
        <color rgb="FF414042"/>
        <rFont val="Times New Roman"/>
        <family val="1"/>
      </rPr>
      <t xml:space="preserve">    </t>
    </r>
    <r>
      <rPr>
        <b/>
        <sz val="9.5"/>
        <color rgb="FF414042"/>
        <rFont val="Trebuchet MS"/>
        <family val="2"/>
      </rPr>
      <t>IBAN Format</t>
    </r>
    <r>
      <rPr>
        <sz val="9.5"/>
        <color rgb="FF414042"/>
        <rFont val="Verdana"/>
        <family val="2"/>
      </rPr>
      <t>: ISkk BBBB BBBC CCCC CCCCCCCCCC</t>
    </r>
  </si>
  <si>
    <r>
      <t xml:space="preserve">» </t>
    </r>
    <r>
      <rPr>
        <b/>
        <sz val="9.5"/>
        <color rgb="FF414042"/>
        <rFont val="Trebuchet MS"/>
        <family val="2"/>
      </rPr>
      <t xml:space="preserve">IS </t>
    </r>
    <r>
      <rPr>
        <sz val="9.5"/>
        <color rgb="FF414042"/>
        <rFont val="Verdana"/>
        <family val="2"/>
      </rPr>
      <t>= Country Code</t>
    </r>
  </si>
  <si>
    <t>JMD – JAMAICAN DOLLAR</t>
  </si>
  <si>
    <t>Jamaica1</t>
  </si>
  <si>
    <t>Jamaica2</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</si>
  <si>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8-digits</t>
    </r>
  </si>
  <si>
    <t>Jamaica3</t>
  </si>
  <si>
    <r>
      <t>–</t>
    </r>
    <r>
      <rPr>
        <sz val="7"/>
        <color rgb="FF414042"/>
        <rFont val="Times New Roman"/>
        <family val="1"/>
      </rPr>
      <t xml:space="preserve">    </t>
    </r>
    <r>
      <rPr>
        <b/>
        <sz val="9.5"/>
        <color rgb="FF414042"/>
        <rFont val="Trebuchet MS"/>
        <family val="2"/>
      </rPr>
      <t>Bank Code Format</t>
    </r>
    <r>
      <rPr>
        <sz val="9.5"/>
        <color rgb="FF414042"/>
        <rFont val="Verdana"/>
        <family val="2"/>
      </rPr>
      <t>: AAABBBBB</t>
    </r>
  </si>
  <si>
    <t>Jamaica4</t>
  </si>
  <si>
    <t>Jamaica5</t>
  </si>
  <si>
    <t>Jamaica6</t>
  </si>
  <si>
    <t>Jamaica7</t>
  </si>
  <si>
    <r>
      <t>•</t>
    </r>
    <r>
      <rPr>
        <sz val="7"/>
        <color rgb="FF414042"/>
        <rFont val="Times New Roman"/>
        <family val="1"/>
      </rPr>
      <t xml:space="preserve">    </t>
    </r>
    <r>
      <rPr>
        <b/>
        <sz val="9.5"/>
        <color rgb="FF414042"/>
        <rFont val="Trebuchet MS"/>
        <family val="2"/>
      </rPr>
      <t xml:space="preserve">Beneficiary Account Type: </t>
    </r>
    <r>
      <rPr>
        <sz val="9.5"/>
        <color rgb="FF414042"/>
        <rFont val="Verdana"/>
        <family val="2"/>
      </rPr>
      <t>Checking (CA) or Saving (SA), abbreviation populated before the account number</t>
    </r>
  </si>
  <si>
    <t>JOD – JORDANIAN DINAR</t>
  </si>
  <si>
    <t>Jordan1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</si>
  <si>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30 Alpha numerical digit IBAN</t>
    </r>
  </si>
  <si>
    <t>Jordan2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</si>
  <si>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JOkk BBBB DDDD CCCC CCCC CCCC CCCC CC</t>
    </r>
  </si>
  <si>
    <t>Jordan3</t>
  </si>
  <si>
    <r>
      <t xml:space="preserve">» </t>
    </r>
    <r>
      <rPr>
        <b/>
        <sz val="9.5"/>
        <color rgb="FF414042"/>
        <rFont val="Trebuchet MS"/>
        <family val="2"/>
      </rPr>
      <t xml:space="preserve">JO </t>
    </r>
    <r>
      <rPr>
        <sz val="9.5"/>
        <color rgb="FF414042"/>
        <rFont val="Verdana"/>
        <family val="2"/>
      </rPr>
      <t>= Country Code</t>
    </r>
  </si>
  <si>
    <t>Jordan4</t>
  </si>
  <si>
    <t>Jordan5</t>
  </si>
  <si>
    <t>Jordan6</t>
  </si>
  <si>
    <r>
      <t xml:space="preserve">» </t>
    </r>
    <r>
      <rPr>
        <b/>
        <sz val="9.5"/>
        <color rgb="FF414042"/>
        <rFont val="Trebuchet MS"/>
        <family val="2"/>
      </rPr>
      <t xml:space="preserve">D </t>
    </r>
    <r>
      <rPr>
        <sz val="9.5"/>
        <color rgb="FF414042"/>
        <rFont val="Verdana"/>
        <family val="2"/>
      </rPr>
      <t>= Branch Code</t>
    </r>
  </si>
  <si>
    <t>Jordan7</t>
  </si>
  <si>
    <t>Jordan8</t>
  </si>
  <si>
    <t>Jordan9</t>
  </si>
  <si>
    <t>Jordan10</t>
  </si>
  <si>
    <r>
      <t>•</t>
    </r>
    <r>
      <rPr>
        <sz val="7"/>
        <color rgb="FF414042"/>
        <rFont val="Times New Roman"/>
        <family val="1"/>
      </rPr>
      <t xml:space="preserve">    </t>
    </r>
    <r>
      <rPr>
        <b/>
        <sz val="9.5"/>
        <color rgb="FF414042"/>
        <rFont val="Trebuchet MS"/>
        <family val="2"/>
      </rPr>
      <t>Purpose of Payment Code</t>
    </r>
    <r>
      <rPr>
        <sz val="9.5"/>
        <color rgb="FF414042"/>
        <rFont val="Verdana"/>
        <family val="2"/>
      </rPr>
      <t>: 4-digit, required for all currencies into Jordan</t>
    </r>
  </si>
  <si>
    <t>Jordan11</t>
  </si>
  <si>
    <r>
      <t>Æ</t>
    </r>
    <r>
      <rPr>
        <sz val="9.5"/>
        <color rgb="FF414042"/>
        <rFont val="Times New Roman"/>
        <family val="1"/>
      </rPr>
      <t xml:space="preserve"> </t>
    </r>
    <r>
      <rPr>
        <u/>
        <sz val="9.5"/>
        <color rgb="FF006CAB"/>
        <rFont val="Verdana"/>
        <family val="2"/>
      </rPr>
      <t>JOD Purpose of Payment Types and Codes</t>
    </r>
  </si>
  <si>
    <t>Jordan12</t>
  </si>
  <si>
    <t>Jordan13</t>
  </si>
  <si>
    <t>Domestic account numbers may be prefixed with leading zeros and must always be 18 digits. All banks within the Kingdom of Jordan are required to verify the source and purpose of payment for all payments exceeding JOD 10,000. Beneficiaries may be required to provide invoice receipts, contracts or other contractual paperwork allowing their bank to confirm that the funds are a legitimate payment.</t>
  </si>
  <si>
    <t>Jordan14</t>
  </si>
  <si>
    <t>All currencies to the country require Purpose of payment.</t>
  </si>
  <si>
    <t>JPY – JAPANESE YEN</t>
  </si>
  <si>
    <t>Japan1</t>
  </si>
  <si>
    <t>Japan2</t>
  </si>
  <si>
    <t>Japan3</t>
  </si>
  <si>
    <t>Japan4</t>
  </si>
  <si>
    <t>Japan5</t>
  </si>
  <si>
    <t>AND/OR</t>
  </si>
  <si>
    <t>Japan6</t>
  </si>
  <si>
    <r>
      <t>•</t>
    </r>
    <r>
      <rPr>
        <sz val="7"/>
        <color rgb="FF414042"/>
        <rFont val="Times New Roman"/>
        <family val="1"/>
      </rPr>
      <t xml:space="preserve">    </t>
    </r>
    <r>
      <rPr>
        <b/>
        <sz val="9.5"/>
        <color rgb="FF414042"/>
        <rFont val="Trebuchet MS"/>
        <family val="2"/>
      </rPr>
      <t xml:space="preserve">Beneficiary Bank Branch Name: </t>
    </r>
    <r>
      <rPr>
        <sz val="9.5"/>
        <color rgb="FF414042"/>
        <rFont val="Verdana"/>
        <family val="2"/>
      </rPr>
      <t>populated in SWIFT Branch details field</t>
    </r>
  </si>
  <si>
    <t>Japan7</t>
  </si>
  <si>
    <t>Japan8</t>
  </si>
  <si>
    <t>Beneficiary Bank Branch Address/Name in SWIFT branch details field for all payments to Japan regardless of currency.</t>
  </si>
  <si>
    <t>Japan9</t>
  </si>
  <si>
    <t>Japan10</t>
  </si>
  <si>
    <t>Beneficiary banks within Japan require the beneficiary to contact the bank and confirm the purpose of payment for amounts exceeding 30,000 JPY. JPY cannot be sent to Japan Post Bank (JPPSJPJ1), USD and EUR are accepted.</t>
  </si>
  <si>
    <t>KES – KENYAN SHILLING</t>
  </si>
  <si>
    <t>Kenya1</t>
  </si>
  <si>
    <t>Kenya2</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</si>
  <si>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5 digit</t>
    </r>
  </si>
  <si>
    <t>Kenya3</t>
  </si>
  <si>
    <t>Kenya4</t>
  </si>
  <si>
    <t>Kenya5</t>
  </si>
  <si>
    <r>
      <t>•</t>
    </r>
    <r>
      <rPr>
        <sz val="7"/>
        <color rgb="FF414042"/>
        <rFont val="Times New Roman"/>
        <family val="1"/>
      </rPr>
      <t xml:space="preserve">    </t>
    </r>
    <r>
      <rPr>
        <b/>
        <sz val="9.5"/>
        <color rgb="FF414042"/>
        <rFont val="Trebuchet MS"/>
        <family val="2"/>
      </rPr>
      <t>Payment Registration Number</t>
    </r>
    <r>
      <rPr>
        <sz val="9.5"/>
        <color rgb="FF414042"/>
        <rFont val="Verdana"/>
        <family val="2"/>
      </rPr>
      <t>: 17-digit PRN (specific for Tax payments). Should be populated in the Reference field. Prefixed by PRN and nothing can come before this number.</t>
    </r>
  </si>
  <si>
    <t>Kenya6</t>
  </si>
  <si>
    <t>E.g. PRN 12345678910111213</t>
  </si>
  <si>
    <t>Kenya7</t>
  </si>
  <si>
    <t>Kenya8</t>
  </si>
  <si>
    <t>If the client provides a 3 digit branch code the bank code can be extrapolated from the Beneficiary Bank BIC/SWIFT. Beneficiary may need to produce invoice to have funds credit their account in country. Tax payments need to be a round number (i.e., can’t include any cents) or the bank will round up themselves.</t>
  </si>
  <si>
    <t>KGS – KRYGYZSTANI SOM</t>
  </si>
  <si>
    <t>Kyrgyzstan1</t>
  </si>
  <si>
    <t>Kyrgyzstan2</t>
  </si>
  <si>
    <t>Kyrgyzstan3</t>
  </si>
  <si>
    <t>KHR – CAMBODIA RIEL</t>
  </si>
  <si>
    <t>Cambodia1</t>
  </si>
  <si>
    <t>Cambodia2</t>
  </si>
  <si>
    <t>Cambodia3</t>
  </si>
  <si>
    <t>Cambodia4</t>
  </si>
  <si>
    <r>
      <t>Æ</t>
    </r>
    <r>
      <rPr>
        <sz val="9.5"/>
        <color rgb="FF414042"/>
        <rFont val="Times New Roman"/>
        <family val="1"/>
      </rPr>
      <t xml:space="preserve"> </t>
    </r>
    <r>
      <rPr>
        <u/>
        <sz val="9.5"/>
        <color rgb="FF006CAB"/>
        <rFont val="Verdana"/>
        <family val="2"/>
      </rPr>
      <t>KHR Purpose of Payments</t>
    </r>
  </si>
  <si>
    <t>Cambodia5</t>
  </si>
  <si>
    <t>Cambodia6</t>
  </si>
  <si>
    <t>Method of payment (Electronic or Check) may vary depending on local requirements and validity of beneficiary information, typically beneficiary bank will credit the beneficiary 5-7 days after receiving the payment.</t>
  </si>
  <si>
    <t>KMF – COMORO FRANC</t>
  </si>
  <si>
    <t>Comoros1</t>
  </si>
  <si>
    <t>Comoros2</t>
  </si>
  <si>
    <t>Comoros3</t>
  </si>
  <si>
    <t>Comoros4</t>
  </si>
  <si>
    <t>Comoros5</t>
  </si>
  <si>
    <t>Comoros6</t>
  </si>
  <si>
    <t>Comoros7</t>
  </si>
  <si>
    <t>Comoros8</t>
  </si>
  <si>
    <t>KRW – SOUTH KOREAN WON</t>
  </si>
  <si>
    <t>South Korea1</t>
  </si>
  <si>
    <t>South Korea2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</si>
  <si>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South Korea</t>
    </r>
  </si>
  <si>
    <t>South Korea3</t>
  </si>
  <si>
    <t>South Korea4</t>
  </si>
  <si>
    <t>South Korea5</t>
  </si>
  <si>
    <t>South Korea6</t>
  </si>
  <si>
    <t>South Korea7</t>
  </si>
  <si>
    <t>South Korea8</t>
  </si>
  <si>
    <t>Method of payment (Electronic or Check): All payments processed electronically.</t>
  </si>
  <si>
    <t>South Korea9</t>
  </si>
  <si>
    <t>If the beneficiary account is a branch or liaison office account of a foreign company it is likely to be rejected. If the payment amount is less than USD 1,000 then the payment is processed by the branch on value date.</t>
  </si>
  <si>
    <t>South Korea10</t>
  </si>
  <si>
    <t>If the amount is between USD 1,000 and USD 50,000 then the Beneficiary needs to be contacted to provide his national ID (this ID should not be provided in the payment instructions) and needs to accept the funds.</t>
  </si>
  <si>
    <t>South Korea11</t>
  </si>
  <si>
    <t>For payments above USD 50,000 Citi Korea must receive underlying documentation from Beneficiaries to evidence the purpose of payments and only after receipt of this documentation are payments processed.</t>
  </si>
  <si>
    <t>South Korea12</t>
  </si>
  <si>
    <t>Beneficiary’s account must be denominated in Korean Won (KRW).</t>
  </si>
  <si>
    <t>KWD – KUWAITI DINAR</t>
  </si>
  <si>
    <t>Kuwait1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</si>
  <si>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30 Alpha numerical digit IBAN</t>
    </r>
  </si>
  <si>
    <t>Kuwait2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</si>
  <si>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KWkk BBBB CCCC CCCC CCCC CCCC CCCC CC</t>
    </r>
  </si>
  <si>
    <t>Kuwait3</t>
  </si>
  <si>
    <r>
      <t xml:space="preserve">» </t>
    </r>
    <r>
      <rPr>
        <b/>
        <sz val="9.5"/>
        <color rgb="FF414042"/>
        <rFont val="Trebuchet MS"/>
        <family val="2"/>
      </rPr>
      <t xml:space="preserve">KW </t>
    </r>
    <r>
      <rPr>
        <sz val="9.5"/>
        <color rgb="FF414042"/>
        <rFont val="Verdana"/>
        <family val="2"/>
      </rPr>
      <t>= Country Code</t>
    </r>
  </si>
  <si>
    <t>Kuwait4</t>
  </si>
  <si>
    <t>Kuwait5</t>
  </si>
  <si>
    <t>Kuwait6</t>
  </si>
  <si>
    <t>Kuwait7</t>
  </si>
  <si>
    <t>Kuwait8</t>
  </si>
  <si>
    <t>KYD – CAYMAN ISLAND DOLLAR</t>
  </si>
  <si>
    <t>Cayman1</t>
  </si>
  <si>
    <t>Cayman2</t>
  </si>
  <si>
    <t>Cayman3</t>
  </si>
  <si>
    <t>Cayman4</t>
  </si>
  <si>
    <t>Method of payment (Electronic or Check): A draft is prepared and delivered to the beneficiary bank for processing into the beneficiary’s account; expected receipt date is typically 2 days.</t>
  </si>
  <si>
    <t>KZT – KAZAKHSTANI TENGE</t>
  </si>
  <si>
    <t>Kazakhstan1</t>
  </si>
  <si>
    <t>Kazakhstan2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</si>
  <si>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KZKK BBBC CCCC CCCC CCCC</t>
    </r>
  </si>
  <si>
    <t>Kazakhstan3</t>
  </si>
  <si>
    <r>
      <t xml:space="preserve">» </t>
    </r>
    <r>
      <rPr>
        <b/>
        <sz val="9.5"/>
        <color rgb="FF414042"/>
        <rFont val="Trebuchet MS"/>
        <family val="2"/>
      </rPr>
      <t xml:space="preserve">KZ </t>
    </r>
    <r>
      <rPr>
        <sz val="9.5"/>
        <color rgb="FF414042"/>
        <rFont val="Verdana"/>
        <family val="2"/>
      </rPr>
      <t>= Country Code</t>
    </r>
  </si>
  <si>
    <t>Kazakhstan4</t>
  </si>
  <si>
    <t>Kazakhstan5</t>
  </si>
  <si>
    <t>Kazakhstan6</t>
  </si>
  <si>
    <t>Kazakhstan7</t>
  </si>
  <si>
    <t>Kazakhstan8</t>
  </si>
  <si>
    <t>Kazakhstan9</t>
  </si>
  <si>
    <r>
      <t>•</t>
    </r>
    <r>
      <rPr>
        <sz val="7"/>
        <color rgb="FF414042"/>
        <rFont val="Times New Roman"/>
        <family val="1"/>
      </rPr>
      <t xml:space="preserve">    </t>
    </r>
    <r>
      <rPr>
        <b/>
        <sz val="9.5"/>
        <color rgb="FF414042"/>
        <rFont val="Trebuchet MS"/>
        <family val="2"/>
      </rPr>
      <t xml:space="preserve">Beneficiary ID: </t>
    </r>
    <r>
      <rPr>
        <sz val="9.5"/>
        <color rgb="FF414042"/>
        <rFont val="Verdana"/>
        <family val="2"/>
      </rPr>
      <t>12 digits and proceeded by the letters RNN (These are referred to as BIN number for businesses or IIN for individual).</t>
    </r>
  </si>
  <si>
    <t>Kazakhstan10</t>
  </si>
  <si>
    <t>–  Example: RNN123456789012</t>
  </si>
  <si>
    <t>Kazakhstan11</t>
  </si>
  <si>
    <r>
      <t>•</t>
    </r>
    <r>
      <rPr>
        <sz val="7"/>
        <color rgb="FF414042"/>
        <rFont val="Times New Roman"/>
        <family val="1"/>
      </rPr>
      <t xml:space="preserve">    </t>
    </r>
    <r>
      <rPr>
        <b/>
        <sz val="9.5"/>
        <color rgb="FF414042"/>
        <rFont val="Trebuchet MS"/>
        <family val="2"/>
      </rPr>
      <t xml:space="preserve">Purpose of Payment Code: </t>
    </r>
    <r>
      <rPr>
        <sz val="9.5"/>
        <color rgb="FF414042"/>
        <rFont val="Verdana"/>
        <family val="2"/>
      </rPr>
      <t>Single Payment Classification Code is 10 digits and is required for every payment and should be preceded by the letters EKNP</t>
    </r>
  </si>
  <si>
    <t>Kazakhstan12</t>
  </si>
  <si>
    <r>
      <t>–</t>
    </r>
    <r>
      <rPr>
        <sz val="7"/>
        <color rgb="FF414042"/>
        <rFont val="Times New Roman"/>
        <family val="1"/>
      </rPr>
      <t xml:space="preserve">    </t>
    </r>
    <r>
      <rPr>
        <sz val="9.5"/>
        <color rgb="FF414042"/>
        <rFont val="Verdana"/>
        <family val="2"/>
      </rPr>
      <t>Example: EKNP1734KZT890</t>
    </r>
  </si>
  <si>
    <t>Kazakhstan13</t>
  </si>
  <si>
    <t>» First 2 digits</t>
  </si>
  <si>
    <t>Kazakhstan14</t>
  </si>
  <si>
    <t>° 17 If Client/Clients Customer is a resident legal entity</t>
  </si>
  <si>
    <t>Kazakhstan15</t>
  </si>
  <si>
    <t>° 24 If Client/Clients Customer is a foreign bank</t>
  </si>
  <si>
    <t>Kazakhstan16</t>
  </si>
  <si>
    <t>° 27 If Client/Clients Customer is a non-resident legal entity</t>
  </si>
  <si>
    <t>Kazakhstan17</t>
  </si>
  <si>
    <t>» 2 Digit Beneficiary Code (see handout)</t>
  </si>
  <si>
    <t>Kazakhstan18</t>
  </si>
  <si>
    <t>» 3 Character Currency Code (KZT)</t>
  </si>
  <si>
    <t>Kazakhstan19</t>
  </si>
  <si>
    <t>» 3 Digit Payment Detail Code</t>
  </si>
  <si>
    <t>Kazakhstan20</t>
  </si>
  <si>
    <r>
      <t>•</t>
    </r>
    <r>
      <rPr>
        <sz val="7"/>
        <color rgb="FF414042"/>
        <rFont val="Times New Roman"/>
        <family val="1"/>
      </rPr>
      <t xml:space="preserve">    </t>
    </r>
    <r>
      <rPr>
        <b/>
        <sz val="9.5"/>
        <color rgb="FF414042"/>
        <rFont val="Trebuchet MS"/>
        <family val="2"/>
      </rPr>
      <t>Budget Code</t>
    </r>
    <r>
      <rPr>
        <sz val="9.5"/>
        <color rgb="FF414042"/>
        <rFont val="Verdana"/>
        <family val="2"/>
      </rPr>
      <t>** (only required for Tax Payments; see KZT purpose of payment code document)</t>
    </r>
  </si>
  <si>
    <t>Kazakhstan21</t>
  </si>
  <si>
    <r>
      <t>Æ</t>
    </r>
    <r>
      <rPr>
        <sz val="9.5"/>
        <color rgb="FF414042"/>
        <rFont val="Times New Roman"/>
        <family val="1"/>
      </rPr>
      <t xml:space="preserve"> </t>
    </r>
    <r>
      <rPr>
        <u/>
        <sz val="9.5"/>
        <color rgb="FF006CAB"/>
        <rFont val="Verdana"/>
        <family val="2"/>
      </rPr>
      <t>Central Bank of Kazakhstan Payment Codes &amp; Tax Codes</t>
    </r>
  </si>
  <si>
    <t>LAK – LAOS KIP</t>
  </si>
  <si>
    <t>Laos1</t>
  </si>
  <si>
    <t>Laos2</t>
  </si>
  <si>
    <t>Laos3</t>
  </si>
  <si>
    <t>Laos4</t>
  </si>
  <si>
    <t>Laos5</t>
  </si>
  <si>
    <t>Method of payment (Electronic or Check) may vary depending on local requirements and validity of beneficiary information. Expected beneficiary receipt date may be 5-7 days from the date the beneficiary bank received the payment (Beneficiary Bank may not necessarily apply on value date instructed).</t>
  </si>
  <si>
    <t>LBP – LEBANESE POUND</t>
  </si>
  <si>
    <t>Lebanon1</t>
  </si>
  <si>
    <t>Lebanon2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</si>
  <si>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LBkk BBBB CCCC CCCC CCCC CCCC CCCC</t>
    </r>
  </si>
  <si>
    <t>Lebanon3</t>
  </si>
  <si>
    <r>
      <t xml:space="preserve">» </t>
    </r>
    <r>
      <rPr>
        <b/>
        <sz val="9.5"/>
        <color rgb="FF414042"/>
        <rFont val="Trebuchet MS"/>
        <family val="2"/>
      </rPr>
      <t xml:space="preserve">LB </t>
    </r>
    <r>
      <rPr>
        <sz val="9.5"/>
        <color rgb="FF414042"/>
        <rFont val="Verdana"/>
        <family val="2"/>
      </rPr>
      <t>= Country Code</t>
    </r>
  </si>
  <si>
    <t>Lebanon4</t>
  </si>
  <si>
    <t>Lebanon5</t>
  </si>
  <si>
    <r>
      <t xml:space="preserve">» </t>
    </r>
    <r>
      <rPr>
        <b/>
        <sz val="9.5"/>
        <color rgb="FF414042"/>
        <rFont val="Trebuchet MS"/>
        <family val="2"/>
      </rPr>
      <t xml:space="preserve">B </t>
    </r>
    <r>
      <rPr>
        <sz val="9.5"/>
        <color rgb="FF414042"/>
        <rFont val="Verdana"/>
        <family val="2"/>
      </rPr>
      <t>= Bank/Institution Code</t>
    </r>
  </si>
  <si>
    <t>Lebanon6</t>
  </si>
  <si>
    <r>
      <t xml:space="preserve">» </t>
    </r>
    <r>
      <rPr>
        <b/>
        <sz val="9.5"/>
        <color rgb="FF414042"/>
        <rFont val="Trebuchet MS"/>
        <family val="2"/>
      </rPr>
      <t xml:space="preserve">C </t>
    </r>
    <r>
      <rPr>
        <sz val="9.5"/>
        <color rgb="FF414042"/>
        <rFont val="Verdana"/>
        <family val="2"/>
      </rPr>
      <t>= Account No. 20 digits</t>
    </r>
  </si>
  <si>
    <t>Lebanon7</t>
  </si>
  <si>
    <t>LKR – SRI LANKA RUPPEE</t>
  </si>
  <si>
    <t>Sri Lanka1</t>
  </si>
  <si>
    <t>Sri Lanka2</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</si>
  <si>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7-digit</t>
    </r>
  </si>
  <si>
    <t>Sri Lanka3</t>
  </si>
  <si>
    <r>
      <t>–</t>
    </r>
    <r>
      <rPr>
        <sz val="7"/>
        <color rgb="FF414042"/>
        <rFont val="Times New Roman"/>
        <family val="1"/>
      </rPr>
      <t xml:space="preserve">    </t>
    </r>
    <r>
      <rPr>
        <b/>
        <sz val="9.5"/>
        <color rgb="FF414042"/>
        <rFont val="Trebuchet MS"/>
        <family val="2"/>
      </rPr>
      <t>AAAA BBB</t>
    </r>
  </si>
  <si>
    <t>Sri Lanka4</t>
  </si>
  <si>
    <t>Sri Lanka5</t>
  </si>
  <si>
    <t>Sri Lanka6</t>
  </si>
  <si>
    <t>Sri Lanka7</t>
  </si>
  <si>
    <t>Sri Lanka8</t>
  </si>
  <si>
    <t>If the wire is for an amount &gt; 1,000,000LKR (approx. USD10, 000) funds are electronically cleared through RTGS. Below this amount, funds clear electronically through SLIPS. If insufficient bank details are provided, a Bank Draft is issued and delivered to the beneficiary.</t>
  </si>
  <si>
    <t>LSL – LESOTHO LOTI</t>
  </si>
  <si>
    <t>Lesotho1</t>
  </si>
  <si>
    <t>Lesotho2</t>
  </si>
  <si>
    <t>Lesotho3</t>
  </si>
  <si>
    <t>Lesotho4</t>
  </si>
  <si>
    <t>Lesotho5</t>
  </si>
  <si>
    <t>Lesotho6</t>
  </si>
  <si>
    <t>MAD – MOROCCAN DIRHAM</t>
  </si>
  <si>
    <t>Morocco1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</si>
  <si>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24 digits</t>
    </r>
  </si>
  <si>
    <t>Morocco2</t>
  </si>
  <si>
    <r>
      <t>–</t>
    </r>
    <r>
      <rPr>
        <sz val="7"/>
        <color rgb="FF414042"/>
        <rFont val="Times New Roman"/>
        <family val="1"/>
      </rPr>
      <t xml:space="preserve">    </t>
    </r>
    <r>
      <rPr>
        <b/>
        <sz val="9.5"/>
        <color rgb="FF414042"/>
        <rFont val="Trebuchet MS"/>
        <family val="2"/>
      </rPr>
      <t>Account format</t>
    </r>
    <r>
      <rPr>
        <sz val="9.5"/>
        <color rgb="FF414042"/>
        <rFont val="Verdana"/>
        <family val="2"/>
      </rPr>
      <t>: AAAB BBCC CCCC CCCCCCCC CCDD</t>
    </r>
  </si>
  <si>
    <t>Morocco3</t>
  </si>
  <si>
    <r>
      <t xml:space="preserve">» </t>
    </r>
    <r>
      <rPr>
        <b/>
        <sz val="9.5"/>
        <color rgb="FF414042"/>
        <rFont val="Trebuchet MS"/>
        <family val="2"/>
      </rPr>
      <t xml:space="preserve">A </t>
    </r>
    <r>
      <rPr>
        <sz val="9.5"/>
        <color rgb="FF414042"/>
        <rFont val="Verdana"/>
        <family val="2"/>
      </rPr>
      <t>= Bank Code 3 digits</t>
    </r>
  </si>
  <si>
    <t>Morocco4</t>
  </si>
  <si>
    <r>
      <t xml:space="preserve">» </t>
    </r>
    <r>
      <rPr>
        <b/>
        <sz val="9.5"/>
        <color rgb="FF414042"/>
        <rFont val="Trebuchet MS"/>
        <family val="2"/>
      </rPr>
      <t xml:space="preserve">B </t>
    </r>
    <r>
      <rPr>
        <sz val="9.5"/>
        <color rgb="FF414042"/>
        <rFont val="Verdana"/>
        <family val="2"/>
      </rPr>
      <t>= Location Code 3 digits</t>
    </r>
  </si>
  <si>
    <t>Morocco5</t>
  </si>
  <si>
    <r>
      <t xml:space="preserve">» </t>
    </r>
    <r>
      <rPr>
        <b/>
        <sz val="9.5"/>
        <color rgb="FF414042"/>
        <rFont val="Trebuchet MS"/>
        <family val="2"/>
      </rPr>
      <t xml:space="preserve">C </t>
    </r>
    <r>
      <rPr>
        <sz val="9.5"/>
        <color rgb="FF414042"/>
        <rFont val="Verdana"/>
        <family val="2"/>
      </rPr>
      <t>= Account No. 16 digits</t>
    </r>
  </si>
  <si>
    <t>Morocco6</t>
  </si>
  <si>
    <r>
      <t xml:space="preserve">» </t>
    </r>
    <r>
      <rPr>
        <b/>
        <sz val="9.5"/>
        <color rgb="FF414042"/>
        <rFont val="Trebuchet MS"/>
        <family val="2"/>
      </rPr>
      <t xml:space="preserve">D </t>
    </r>
    <r>
      <rPr>
        <sz val="9.5"/>
        <color rgb="FF414042"/>
        <rFont val="Verdana"/>
        <family val="2"/>
      </rPr>
      <t>= Check Digits</t>
    </r>
  </si>
  <si>
    <t>Morocco7</t>
  </si>
  <si>
    <t>Morocco8</t>
  </si>
  <si>
    <t>Morocco9</t>
  </si>
  <si>
    <t>Morocco10</t>
  </si>
  <si>
    <t>Morocco11</t>
  </si>
  <si>
    <t>Expected beneficiary receipt date may be 5-7 days from the date the beneficiary bank received the payment (beneficiary bank may not necessarily apply on value date instructed).</t>
  </si>
  <si>
    <t>Morocco12</t>
  </si>
  <si>
    <t>Any electronic payment orders not containing the above recommended beneficiary account formatting will be processed manually by the Central Bank and potentially assessed fees, which may vary from payment to payment.</t>
  </si>
  <si>
    <t>MDL – MALDAVIAN LIEU</t>
  </si>
  <si>
    <t>Maldives1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</si>
  <si>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24 Alpha numerical digit IBAN</t>
    </r>
  </si>
  <si>
    <t>Maldives2</t>
  </si>
  <si>
    <r>
      <t>–</t>
    </r>
    <r>
      <rPr>
        <sz val="7"/>
        <color rgb="FF414042"/>
        <rFont val="Times New Roman"/>
        <family val="1"/>
      </rPr>
      <t xml:space="preserve">    </t>
    </r>
    <r>
      <rPr>
        <b/>
        <sz val="9.5"/>
        <color rgb="FF414042"/>
        <rFont val="Trebuchet MS"/>
        <family val="2"/>
      </rPr>
      <t>IBAN Format</t>
    </r>
    <r>
      <rPr>
        <sz val="9.5"/>
        <color rgb="FF414042"/>
        <rFont val="Verdana"/>
        <family val="2"/>
      </rPr>
      <t>: MDkk AAAB BBBD CCCC CCCC CCCC</t>
    </r>
  </si>
  <si>
    <t>Maldives3</t>
  </si>
  <si>
    <r>
      <t xml:space="preserve">» </t>
    </r>
    <r>
      <rPr>
        <b/>
        <sz val="9.5"/>
        <color rgb="FF414042"/>
        <rFont val="Trebuchet MS"/>
        <family val="2"/>
      </rPr>
      <t xml:space="preserve">MD </t>
    </r>
    <r>
      <rPr>
        <sz val="9.5"/>
        <color rgb="FF414042"/>
        <rFont val="Verdana"/>
        <family val="2"/>
      </rPr>
      <t>= Country Code</t>
    </r>
  </si>
  <si>
    <t>Maldives4</t>
  </si>
  <si>
    <t>Maldives5</t>
  </si>
  <si>
    <t>Maldives6</t>
  </si>
  <si>
    <t>Maldives7</t>
  </si>
  <si>
    <t>Maldives8</t>
  </si>
  <si>
    <t>Maldives9</t>
  </si>
  <si>
    <t>MGA – MADAGASCAR ARIARY</t>
  </si>
  <si>
    <t>Madagascar1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</si>
  <si>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27 Alpha numerical digit IBAN</t>
    </r>
  </si>
  <si>
    <t>Madagascar2</t>
  </si>
  <si>
    <r>
      <t>–</t>
    </r>
    <r>
      <rPr>
        <sz val="7"/>
        <color rgb="FF414042"/>
        <rFont val="Times New Roman"/>
        <family val="1"/>
      </rPr>
      <t xml:space="preserve">    </t>
    </r>
    <r>
      <rPr>
        <b/>
        <sz val="9.5"/>
        <color rgb="FF414042"/>
        <rFont val="Trebuchet MS"/>
        <family val="2"/>
      </rPr>
      <t>IBAN format</t>
    </r>
    <r>
      <rPr>
        <sz val="9.5"/>
        <color rgb="FF414042"/>
        <rFont val="Verdana"/>
        <family val="2"/>
      </rPr>
      <t>: MGkk CCCC CCCC CCCC CCCC CCCC CCC</t>
    </r>
  </si>
  <si>
    <t>Madagascar3</t>
  </si>
  <si>
    <t>Madagascar4</t>
  </si>
  <si>
    <t>Madagascar5</t>
  </si>
  <si>
    <t>Madagascar6</t>
  </si>
  <si>
    <t>Madagascar7</t>
  </si>
  <si>
    <t>Madagascar8</t>
  </si>
  <si>
    <t>Madagascar9</t>
  </si>
  <si>
    <t>MKD – MACEDONIA DENAR</t>
  </si>
  <si>
    <t>Macedonia1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</si>
  <si>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19 Alpha numerical digit IBAN</t>
    </r>
  </si>
  <si>
    <t>Macedonia2</t>
  </si>
  <si>
    <r>
      <t>–</t>
    </r>
    <r>
      <rPr>
        <sz val="7"/>
        <color rgb="FF414042"/>
        <rFont val="Times New Roman"/>
        <family val="1"/>
      </rPr>
      <t xml:space="preserve">    </t>
    </r>
    <r>
      <rPr>
        <b/>
        <sz val="9.5"/>
        <color rgb="FF414042"/>
        <rFont val="Trebuchet MS"/>
        <family val="2"/>
      </rPr>
      <t>IBAN format</t>
    </r>
    <r>
      <rPr>
        <sz val="9.5"/>
        <color rgb="FF414042"/>
        <rFont val="Verdana"/>
        <family val="2"/>
      </rPr>
      <t>: MKkk BBBC CCCC CCCC CKK</t>
    </r>
  </si>
  <si>
    <t>Macedonia3</t>
  </si>
  <si>
    <r>
      <t xml:space="preserve">» </t>
    </r>
    <r>
      <rPr>
        <b/>
        <sz val="9.5"/>
        <color rgb="FF414042"/>
        <rFont val="Trebuchet MS"/>
        <family val="2"/>
      </rPr>
      <t xml:space="preserve">MK </t>
    </r>
    <r>
      <rPr>
        <sz val="9.5"/>
        <color rgb="FF414042"/>
        <rFont val="Verdana"/>
        <family val="2"/>
      </rPr>
      <t>= Country Code</t>
    </r>
  </si>
  <si>
    <t>Macedonia4</t>
  </si>
  <si>
    <t>Macedonia5</t>
  </si>
  <si>
    <t>Macedonia6</t>
  </si>
  <si>
    <t>Macedonia7</t>
  </si>
  <si>
    <t>Macedonia8</t>
  </si>
  <si>
    <t>Macedonia9</t>
  </si>
  <si>
    <t>Macedonia10</t>
  </si>
  <si>
    <t>Macedonia11</t>
  </si>
  <si>
    <t>Macedonia12</t>
  </si>
  <si>
    <t>MNT – MONGOLIAN TUGRIK</t>
  </si>
  <si>
    <t>Mongolia1</t>
  </si>
  <si>
    <t>Mongolia2</t>
  </si>
  <si>
    <t>Mongolia3</t>
  </si>
  <si>
    <t>Mongolia4</t>
  </si>
  <si>
    <t>Mongolia5</t>
  </si>
  <si>
    <t>Mongolia6</t>
  </si>
  <si>
    <t>Minimum currency amount = $25. Expected Beneficiary Receipt Date 4–6 days (MNT Funds Transfers must only be sent to an MNT denominated account)</t>
  </si>
  <si>
    <t>MOP – MACAO PATACA</t>
  </si>
  <si>
    <t>Macao1</t>
  </si>
  <si>
    <t>Macao2</t>
  </si>
  <si>
    <t>Macao3</t>
  </si>
  <si>
    <t>Macao4</t>
  </si>
  <si>
    <t>Macao5</t>
  </si>
  <si>
    <t>Macao6</t>
  </si>
  <si>
    <t>MRU – MAURITANIA OUGUIYA</t>
  </si>
  <si>
    <t>Mauritania1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</si>
  <si>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27 Alpha numerical digit IBAN</t>
    </r>
  </si>
  <si>
    <t>Mauritania2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</si>
  <si>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MRkk BBBB BCCC CCDD DDDD KK</t>
    </r>
  </si>
  <si>
    <t>Mauritania3</t>
  </si>
  <si>
    <r>
      <t xml:space="preserve">» </t>
    </r>
    <r>
      <rPr>
        <b/>
        <sz val="9.5"/>
        <color rgb="FF414042"/>
        <rFont val="Trebuchet MS"/>
        <family val="2"/>
      </rPr>
      <t xml:space="preserve">MR </t>
    </r>
    <r>
      <rPr>
        <sz val="9.5"/>
        <color rgb="FF414042"/>
        <rFont val="Verdana"/>
        <family val="2"/>
      </rPr>
      <t>= Country Code</t>
    </r>
  </si>
  <si>
    <t>Mauritania4</t>
  </si>
  <si>
    <t>Mauritania5</t>
  </si>
  <si>
    <t>Mauritania6</t>
  </si>
  <si>
    <r>
      <t xml:space="preserve">» </t>
    </r>
    <r>
      <rPr>
        <b/>
        <sz val="9.5"/>
        <color rgb="FF414042"/>
        <rFont val="Trebuchet MS"/>
        <family val="2"/>
      </rPr>
      <t xml:space="preserve">C </t>
    </r>
    <r>
      <rPr>
        <sz val="9.5"/>
        <color rgb="FF414042"/>
        <rFont val="Verdana"/>
        <family val="2"/>
      </rPr>
      <t>= Branch Code</t>
    </r>
  </si>
  <si>
    <t>Mauritania7</t>
  </si>
  <si>
    <t>Mauritania8</t>
  </si>
  <si>
    <t>Mauritania9</t>
  </si>
  <si>
    <t>Mauritania10</t>
  </si>
  <si>
    <t>Mauritania11</t>
  </si>
  <si>
    <t>Mauritania12</t>
  </si>
  <si>
    <t>Mauritania13</t>
  </si>
  <si>
    <t>Minimum currency amount = $25. Expected beneficiary receipt date may be 5-7 days from the date the beneficiary bank received the payment (Beneficiary Bank may not necessarily apply on value date instructed).</t>
  </si>
  <si>
    <t>MUR – MAURITIUS RUPEE</t>
  </si>
  <si>
    <t>Mauritius1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</si>
  <si>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30 Alpha numerical digit IBAN</t>
    </r>
  </si>
  <si>
    <t>Mauritius2</t>
  </si>
  <si>
    <r>
      <t>–</t>
    </r>
    <r>
      <rPr>
        <sz val="7"/>
        <color rgb="FF414042"/>
        <rFont val="Times New Roman"/>
        <family val="1"/>
      </rPr>
      <t xml:space="preserve">    </t>
    </r>
    <r>
      <rPr>
        <b/>
        <sz val="9.5"/>
        <color rgb="FF414042"/>
        <rFont val="Trebuchet MS"/>
        <family val="2"/>
      </rPr>
      <t>IBAN format</t>
    </r>
    <r>
      <rPr>
        <sz val="9.5"/>
        <color rgb="FF414042"/>
        <rFont val="Verdana"/>
        <family val="2"/>
      </rPr>
      <t>: MUkk BBBB CCDD EEEE EEEEEEEE FFF GGG</t>
    </r>
  </si>
  <si>
    <t>Mauritius3</t>
  </si>
  <si>
    <r>
      <t xml:space="preserve">» </t>
    </r>
    <r>
      <rPr>
        <b/>
        <sz val="9.5"/>
        <color rgb="FF414042"/>
        <rFont val="Trebuchet MS"/>
        <family val="2"/>
      </rPr>
      <t xml:space="preserve">MU </t>
    </r>
    <r>
      <rPr>
        <sz val="9.5"/>
        <color rgb="FF414042"/>
        <rFont val="Verdana"/>
        <family val="2"/>
      </rPr>
      <t>= Country Code</t>
    </r>
  </si>
  <si>
    <t>Mauritius4</t>
  </si>
  <si>
    <t>Mauritius5</t>
  </si>
  <si>
    <r>
      <t xml:space="preserve">» </t>
    </r>
    <r>
      <rPr>
        <b/>
        <sz val="9.5"/>
        <color rgb="FF414042"/>
        <rFont val="Trebuchet MS"/>
        <family val="2"/>
      </rPr>
      <t xml:space="preserve">B </t>
    </r>
    <r>
      <rPr>
        <sz val="9.5"/>
        <color rgb="FF414042"/>
        <rFont val="Verdana"/>
        <family val="2"/>
      </rPr>
      <t>= First Four Letters of BIC/SWIFT</t>
    </r>
  </si>
  <si>
    <t>Mauritius6</t>
  </si>
  <si>
    <r>
      <t xml:space="preserve">» </t>
    </r>
    <r>
      <rPr>
        <b/>
        <sz val="9.5"/>
        <color rgb="FF414042"/>
        <rFont val="Trebuchet MS"/>
        <family val="2"/>
      </rPr>
      <t xml:space="preserve">C </t>
    </r>
    <r>
      <rPr>
        <sz val="9.5"/>
        <color rgb="FF414042"/>
        <rFont val="Verdana"/>
        <family val="2"/>
      </rPr>
      <t>= Bank Code</t>
    </r>
  </si>
  <si>
    <t>Mauritius7</t>
  </si>
  <si>
    <t>Mauritius8</t>
  </si>
  <si>
    <r>
      <t xml:space="preserve">» </t>
    </r>
    <r>
      <rPr>
        <b/>
        <sz val="9.5"/>
        <color rgb="FF414042"/>
        <rFont val="Trebuchet MS"/>
        <family val="2"/>
      </rPr>
      <t xml:space="preserve">E </t>
    </r>
    <r>
      <rPr>
        <sz val="9.5"/>
        <color rgb="FF414042"/>
        <rFont val="Verdana"/>
        <family val="2"/>
      </rPr>
      <t>= Account No.</t>
    </r>
  </si>
  <si>
    <t>Mauritius9</t>
  </si>
  <si>
    <r>
      <t xml:space="preserve">» </t>
    </r>
    <r>
      <rPr>
        <b/>
        <sz val="9.5"/>
        <color rgb="FF414042"/>
        <rFont val="Trebuchet MS"/>
        <family val="2"/>
      </rPr>
      <t xml:space="preserve">F </t>
    </r>
    <r>
      <rPr>
        <sz val="9.5"/>
        <color rgb="FF414042"/>
        <rFont val="Verdana"/>
        <family val="2"/>
      </rPr>
      <t>= Reserved for Future Use</t>
    </r>
  </si>
  <si>
    <t>Mauritius10</t>
  </si>
  <si>
    <r>
      <t xml:space="preserve">» </t>
    </r>
    <r>
      <rPr>
        <b/>
        <sz val="9.5"/>
        <color rgb="FF414042"/>
        <rFont val="Trebuchet MS"/>
        <family val="2"/>
      </rPr>
      <t xml:space="preserve">G </t>
    </r>
    <r>
      <rPr>
        <sz val="9.5"/>
        <color rgb="FF414042"/>
        <rFont val="Verdana"/>
        <family val="2"/>
      </rPr>
      <t>= Currency of Account</t>
    </r>
  </si>
  <si>
    <t>Mauritius11</t>
  </si>
  <si>
    <t>Mauritius12</t>
  </si>
  <si>
    <t>Mauritius13</t>
  </si>
  <si>
    <t>Mauritius14</t>
  </si>
  <si>
    <t>Mauritius15</t>
  </si>
  <si>
    <t>MVR – MALDIVES RUFIYAA</t>
  </si>
  <si>
    <t>MWK – MALAWI KWACHA</t>
  </si>
  <si>
    <t>Malawi1</t>
  </si>
  <si>
    <t>Malawi2</t>
  </si>
  <si>
    <t>Malawi3</t>
  </si>
  <si>
    <t>Malawi4</t>
  </si>
  <si>
    <t>MYR – MALAYSIAN RINGGIT</t>
  </si>
  <si>
    <t>Malaysia1</t>
  </si>
  <si>
    <t>Malaysia2</t>
  </si>
  <si>
    <t>Malaysia3</t>
  </si>
  <si>
    <t>Malaysia4</t>
  </si>
  <si>
    <t>MXN – MEXICAN PESO</t>
  </si>
  <si>
    <t>Mexico1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</si>
  <si>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18 digits CLABE</t>
    </r>
  </si>
  <si>
    <t>Mexico2</t>
  </si>
  <si>
    <r>
      <t>–</t>
    </r>
    <r>
      <rPr>
        <sz val="7"/>
        <color rgb="FF414042"/>
        <rFont val="Times New Roman"/>
        <family val="1"/>
      </rPr>
      <t xml:space="preserve">    </t>
    </r>
    <r>
      <rPr>
        <b/>
        <sz val="9.5"/>
        <color rgb="FF414042"/>
        <rFont val="Trebuchet MS"/>
        <family val="2"/>
      </rPr>
      <t xml:space="preserve">CLABE Format: </t>
    </r>
    <r>
      <rPr>
        <sz val="9.5"/>
        <color rgb="FF414042"/>
        <rFont val="Verdana"/>
        <family val="2"/>
      </rPr>
      <t>AAABBBCCCCCCCCCCCD</t>
    </r>
  </si>
  <si>
    <t>Mexico3</t>
  </si>
  <si>
    <t>Mexico4</t>
  </si>
  <si>
    <r>
      <t xml:space="preserve">» </t>
    </r>
    <r>
      <rPr>
        <b/>
        <sz val="9.5"/>
        <color rgb="FF414042"/>
        <rFont val="Trebuchet MS"/>
        <family val="2"/>
      </rPr>
      <t xml:space="preserve">B </t>
    </r>
    <r>
      <rPr>
        <sz val="9.5"/>
        <color rgb="FF414042"/>
        <rFont val="Verdana"/>
        <family val="2"/>
      </rPr>
      <t>= Branch Office Code</t>
    </r>
  </si>
  <si>
    <t>Mexico5</t>
  </si>
  <si>
    <t>Mexico6</t>
  </si>
  <si>
    <r>
      <t xml:space="preserve">» </t>
    </r>
    <r>
      <rPr>
        <b/>
        <sz val="9.5"/>
        <color rgb="FF414042"/>
        <rFont val="Trebuchet MS"/>
        <family val="2"/>
      </rPr>
      <t xml:space="preserve">D </t>
    </r>
    <r>
      <rPr>
        <sz val="9.5"/>
        <color rgb="FF414042"/>
        <rFont val="Verdana"/>
        <family val="2"/>
      </rPr>
      <t>= Control Digit</t>
    </r>
  </si>
  <si>
    <t>Mexico7</t>
  </si>
  <si>
    <t>Mexico8</t>
  </si>
  <si>
    <t>Mexico9</t>
  </si>
  <si>
    <r>
      <t>•</t>
    </r>
    <r>
      <rPr>
        <sz val="7"/>
        <color rgb="FF414042"/>
        <rFont val="Times New Roman"/>
        <family val="1"/>
      </rPr>
      <t xml:space="preserve">    </t>
    </r>
    <r>
      <rPr>
        <b/>
        <sz val="9.5"/>
        <color rgb="FF414042"/>
        <rFont val="Trebuchet MS"/>
        <family val="2"/>
      </rPr>
      <t>Beneficiary Tax ID:</t>
    </r>
  </si>
  <si>
    <t>Mexico10</t>
  </si>
  <si>
    <r>
      <t>–</t>
    </r>
    <r>
      <rPr>
        <sz val="7"/>
        <color rgb="FF414042"/>
        <rFont val="Times New Roman"/>
        <family val="1"/>
      </rPr>
      <t xml:space="preserve">    </t>
    </r>
    <r>
      <rPr>
        <b/>
        <sz val="9.5"/>
        <color rgb="FF414042"/>
        <rFont val="Trebuchet MS"/>
        <family val="2"/>
      </rPr>
      <t xml:space="preserve">Individuals </t>
    </r>
    <r>
      <rPr>
        <sz val="9.5"/>
        <color rgb="FF414042"/>
        <rFont val="Verdana"/>
        <family val="2"/>
      </rPr>
      <t>= 13 or 18 Alpha numeric digits</t>
    </r>
  </si>
  <si>
    <t>Mexico11</t>
  </si>
  <si>
    <r>
      <t>–</t>
    </r>
    <r>
      <rPr>
        <sz val="7"/>
        <color rgb="FF414042"/>
        <rFont val="Times New Roman"/>
        <family val="1"/>
      </rPr>
      <t xml:space="preserve">    </t>
    </r>
    <r>
      <rPr>
        <b/>
        <sz val="9.5"/>
        <color rgb="FF414042"/>
        <rFont val="Trebuchet MS"/>
        <family val="2"/>
      </rPr>
      <t xml:space="preserve">Businesses </t>
    </r>
    <r>
      <rPr>
        <sz val="9.5"/>
        <color rgb="FF414042"/>
        <rFont val="Verdana"/>
        <family val="2"/>
      </rPr>
      <t>= 12 Alpha numeric digits</t>
    </r>
  </si>
  <si>
    <t>Mexico12</t>
  </si>
  <si>
    <t>Mexico13</t>
  </si>
  <si>
    <t>Æ CLABE validation</t>
  </si>
  <si>
    <t>Mexico14</t>
  </si>
  <si>
    <t>Mexico15</t>
  </si>
  <si>
    <t>Beneficiary Type should be included in the SWIFT Branch Details.</t>
  </si>
  <si>
    <t>Mexico16</t>
  </si>
  <si>
    <t>The CLABE number is required on all MXN payments sent to Mexico. For USD payments to Mexico, providing a CLABE will minimize any issues regarding the account number. If sending MXN cross border, the Intermediary Bank’s CLABE must be provided.</t>
  </si>
  <si>
    <t>Mexico17</t>
  </si>
  <si>
    <t>The tax ID is either RFC code or CURP code. Individual beneficiaries can provide RFC or CURP code, business (legal persons) beneficiaries should provide RFC code. (see below examples)</t>
  </si>
  <si>
    <t>Mexico18</t>
  </si>
  <si>
    <t>13 characters for people RFC, example MALA780724988</t>
  </si>
  <si>
    <t>Mexico19</t>
  </si>
  <si>
    <t>18 characters for CURP of people, example GOJO601228HVZRML07 12 characters for RFC of companies, example CAB830120778</t>
  </si>
  <si>
    <t>Mexico20</t>
  </si>
  <si>
    <t>Beneficiary name should not include initials. Beneficiary names must consist of 3 or more letters.</t>
  </si>
  <si>
    <t>Mexico21</t>
  </si>
  <si>
    <t>Payments to non-Mexico residents, can be processed without Tax ID, however, payment may be delayed and put on hold with request for additional details</t>
  </si>
  <si>
    <t>MZN – MOZAMBIQUE METICAL</t>
  </si>
  <si>
    <t>Mozambique1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</si>
  <si>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typically 21-digit NIB (Número de Identificação Bancária)</t>
    </r>
  </si>
  <si>
    <t>Mozambique2</t>
  </si>
  <si>
    <t>Mozambique3</t>
  </si>
  <si>
    <t>Mozambique4</t>
  </si>
  <si>
    <t>Mozambique5</t>
  </si>
  <si>
    <t>Mozambique6</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</si>
  <si>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25 digits IBAN</t>
    </r>
  </si>
  <si>
    <t>Mozambique7</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</si>
  <si>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MZkk AAAA AAAA AAAA AAAA AAAA A</t>
    </r>
  </si>
  <si>
    <t>Mozambique8</t>
  </si>
  <si>
    <r>
      <t xml:space="preserve">» </t>
    </r>
    <r>
      <rPr>
        <b/>
        <sz val="9.5"/>
        <color rgb="FF414042"/>
        <rFont val="Trebuchet MS"/>
        <family val="2"/>
      </rPr>
      <t xml:space="preserve">MZ </t>
    </r>
    <r>
      <rPr>
        <sz val="9.5"/>
        <color rgb="FF414042"/>
        <rFont val="Verdana"/>
        <family val="2"/>
      </rPr>
      <t>= Country Code</t>
    </r>
  </si>
  <si>
    <t>Mozambique9</t>
  </si>
  <si>
    <t>NAD – NAMIBIAN DOLLAR</t>
  </si>
  <si>
    <t>Namibia1</t>
  </si>
  <si>
    <t>Namibia2</t>
  </si>
  <si>
    <t>Namibia3</t>
  </si>
  <si>
    <t>Namibia4</t>
  </si>
  <si>
    <t>Namibia5</t>
  </si>
  <si>
    <t>Namibia6</t>
  </si>
  <si>
    <t>NGN – NIGERIAN NAIRA</t>
  </si>
  <si>
    <t>Nigeria1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</si>
  <si>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10-digit NUBAN (Nigerian Uniform Bank Account Number)</t>
    </r>
  </si>
  <si>
    <t>Nigeria2</t>
  </si>
  <si>
    <r>
      <t>–</t>
    </r>
    <r>
      <rPr>
        <sz val="7"/>
        <color rgb="FF414042"/>
        <rFont val="Times New Roman"/>
        <family val="1"/>
      </rPr>
      <t xml:space="preserve">    </t>
    </r>
    <r>
      <rPr>
        <b/>
        <sz val="9.5"/>
        <color rgb="FF414042"/>
        <rFont val="Trebuchet MS"/>
        <family val="2"/>
      </rPr>
      <t xml:space="preserve">Format: </t>
    </r>
    <r>
      <rPr>
        <sz val="9.5"/>
        <color rgb="FF414042"/>
        <rFont val="Verdana"/>
        <family val="2"/>
      </rPr>
      <t>AAAAAAAAAB</t>
    </r>
  </si>
  <si>
    <t>Nigeria3</t>
  </si>
  <si>
    <r>
      <t xml:space="preserve">» </t>
    </r>
    <r>
      <rPr>
        <b/>
        <sz val="9.5"/>
        <color rgb="FF414042"/>
        <rFont val="Trebuchet MS"/>
        <family val="2"/>
      </rPr>
      <t xml:space="preserve">A </t>
    </r>
    <r>
      <rPr>
        <sz val="9.5"/>
        <color rgb="FF414042"/>
        <rFont val="Verdana"/>
        <family val="2"/>
      </rPr>
      <t>= NUBAN Account Serial Number</t>
    </r>
  </si>
  <si>
    <t>Nigeria4</t>
  </si>
  <si>
    <r>
      <t xml:space="preserve">» </t>
    </r>
    <r>
      <rPr>
        <b/>
        <sz val="9.5"/>
        <color rgb="FF414042"/>
        <rFont val="Trebuchet MS"/>
        <family val="2"/>
      </rPr>
      <t xml:space="preserve">B </t>
    </r>
    <r>
      <rPr>
        <sz val="9.5"/>
        <color rgb="FF414042"/>
        <rFont val="Verdana"/>
        <family val="2"/>
      </rPr>
      <t>= Check Digit</t>
    </r>
  </si>
  <si>
    <t>Nigeria5</t>
  </si>
  <si>
    <t>Nigeria6</t>
  </si>
  <si>
    <t>Nigeria7</t>
  </si>
  <si>
    <t>Nigeria8</t>
  </si>
  <si>
    <t>Nigeria9</t>
  </si>
  <si>
    <t>NIO – NICARAGUAN CORDOBA</t>
  </si>
  <si>
    <t>Nicaragua1</t>
  </si>
  <si>
    <t>Nicaragua2</t>
  </si>
  <si>
    <t>Nicaragua3</t>
  </si>
  <si>
    <t>Nicaragua4</t>
  </si>
  <si>
    <t>Nicaragua5</t>
  </si>
  <si>
    <t>Nicaragua6</t>
  </si>
  <si>
    <t>Nicaragua7</t>
  </si>
  <si>
    <t>Nicaragua8</t>
  </si>
  <si>
    <t>NOK – NORWEGIAN KRONE</t>
  </si>
  <si>
    <t>Norwegian1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</si>
  <si>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15 Alpha numerical digit IBAN</t>
    </r>
  </si>
  <si>
    <t>Norwegian2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</si>
  <si>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NOkk BBBB CCCC CCK</t>
    </r>
  </si>
  <si>
    <t>Norwegian3</t>
  </si>
  <si>
    <r>
      <t xml:space="preserve">» </t>
    </r>
    <r>
      <rPr>
        <b/>
        <sz val="9.5"/>
        <color rgb="FF414042"/>
        <rFont val="Trebuchet MS"/>
        <family val="2"/>
      </rPr>
      <t xml:space="preserve">NO </t>
    </r>
    <r>
      <rPr>
        <sz val="9.5"/>
        <color rgb="FF414042"/>
        <rFont val="Verdana"/>
        <family val="2"/>
      </rPr>
      <t>= Country Code</t>
    </r>
  </si>
  <si>
    <t>Norwegian4</t>
  </si>
  <si>
    <r>
      <t xml:space="preserve">» </t>
    </r>
    <r>
      <rPr>
        <b/>
        <sz val="9.5"/>
        <color rgb="FF414042"/>
        <rFont val="Trebuchet MS"/>
        <family val="2"/>
      </rPr>
      <t xml:space="preserve">B </t>
    </r>
    <r>
      <rPr>
        <sz val="9.5"/>
        <color rgb="FF414042"/>
        <rFont val="Verdana"/>
        <family val="2"/>
      </rPr>
      <t>= Bank code</t>
    </r>
  </si>
  <si>
    <t>Norwegian5</t>
  </si>
  <si>
    <t>Norwegian6</t>
  </si>
  <si>
    <r>
      <t xml:space="preserve">» </t>
    </r>
    <r>
      <rPr>
        <b/>
        <sz val="9.5"/>
        <color rgb="FF414042"/>
        <rFont val="Trebuchet MS"/>
        <family val="2"/>
      </rPr>
      <t xml:space="preserve">K </t>
    </r>
    <r>
      <rPr>
        <sz val="9.5"/>
        <color rgb="FF414042"/>
        <rFont val="Verdana"/>
        <family val="2"/>
      </rPr>
      <t>= Check digits</t>
    </r>
  </si>
  <si>
    <t>Norwegian7</t>
  </si>
  <si>
    <t>Norwegian8</t>
  </si>
  <si>
    <t>Norwegian9</t>
  </si>
  <si>
    <t>Norwegian10</t>
  </si>
  <si>
    <t>Norwegian11</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</si>
  <si>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Norway</t>
    </r>
  </si>
  <si>
    <t>Norwegian12</t>
  </si>
  <si>
    <t>Norwegian13</t>
  </si>
  <si>
    <t>Draft capability is no longer available.</t>
  </si>
  <si>
    <t>NPR – NEPALESE RUPEE</t>
  </si>
  <si>
    <t>Nepal1</t>
  </si>
  <si>
    <t>Nepal2</t>
  </si>
  <si>
    <t>Nepal3</t>
  </si>
  <si>
    <t>Nepal4</t>
  </si>
  <si>
    <t>Nepal5</t>
  </si>
  <si>
    <t>Nepal6</t>
  </si>
  <si>
    <t>Expected beneficiary receipt date may vary depending on location. Payment may take up to 10-12 days (not typical) depending on the location of the beneficiary and beneficiary bank.</t>
  </si>
  <si>
    <t>NZD – NEW ZEALAND DOLLAR</t>
  </si>
  <si>
    <t>New Zealand1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</si>
  <si>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9–10 digits. If the routing code is included the account number, you should remove and add to the routing code field.</t>
    </r>
  </si>
  <si>
    <t>New Zealand2</t>
  </si>
  <si>
    <t>New Zealand3</t>
  </si>
  <si>
    <t>New Zealand4</t>
  </si>
  <si>
    <t>New Zealand5</t>
  </si>
  <si>
    <t>New Zealand6</t>
  </si>
  <si>
    <t>New Zealand7</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</si>
  <si>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New Zealand</t>
    </r>
  </si>
  <si>
    <t>New Zealand8</t>
  </si>
  <si>
    <t>ADDITIONAL CONSIDERATIONS (for extrapolating 9 to 10 digit account):</t>
  </si>
  <si>
    <t>New Zealand9</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</si>
  <si>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15–16 digits</t>
    </r>
  </si>
  <si>
    <t>New Zealand10</t>
  </si>
  <si>
    <r>
      <t>–</t>
    </r>
    <r>
      <rPr>
        <sz val="7"/>
        <color rgb="FF414042"/>
        <rFont val="Times New Roman"/>
        <family val="1"/>
      </rPr>
      <t xml:space="preserve">    </t>
    </r>
    <r>
      <rPr>
        <b/>
        <sz val="9.5"/>
        <color rgb="FF414042"/>
        <rFont val="Trebuchet MS"/>
        <family val="2"/>
      </rPr>
      <t xml:space="preserve">Account Format (16-digit): </t>
    </r>
    <r>
      <rPr>
        <sz val="9.5"/>
        <color rgb="FF414042"/>
        <rFont val="Verdana"/>
        <family val="2"/>
      </rPr>
      <t>AAAA AABB BBBB BBBC CC</t>
    </r>
  </si>
  <si>
    <t>New Zealand11</t>
  </si>
  <si>
    <t>New Zealand12</t>
  </si>
  <si>
    <t>New Zealand13</t>
  </si>
  <si>
    <r>
      <t xml:space="preserve">» </t>
    </r>
    <r>
      <rPr>
        <b/>
        <sz val="9.5"/>
        <color rgb="FF414042"/>
        <rFont val="Trebuchet MS"/>
        <family val="2"/>
      </rPr>
      <t xml:space="preserve">C </t>
    </r>
    <r>
      <rPr>
        <sz val="9.5"/>
        <color rgb="FF414042"/>
        <rFont val="Verdana"/>
        <family val="2"/>
      </rPr>
      <t>= Suffix (Indicates account type)</t>
    </r>
  </si>
  <si>
    <t>New Zealand14</t>
  </si>
  <si>
    <t>New Zealand15</t>
  </si>
  <si>
    <r>
      <t xml:space="preserve">NZD Payments to Thailand require a </t>
    </r>
    <r>
      <rPr>
        <u/>
        <sz val="9.5"/>
        <color rgb="FF006CAB"/>
        <rFont val="Verdana"/>
        <family val="2"/>
      </rPr>
      <t>Purpose Of Payment</t>
    </r>
    <r>
      <rPr>
        <sz val="9.5"/>
        <color rgb="FF414042"/>
        <rFont val="Verdana"/>
        <family val="2"/>
      </rPr>
      <t>.</t>
    </r>
  </si>
  <si>
    <t>New Zealand16</t>
  </si>
  <si>
    <r>
      <t>NOTE</t>
    </r>
    <r>
      <rPr>
        <sz val="9.5"/>
        <color rgb="FF414042"/>
        <rFont val="Verdana"/>
        <family val="2"/>
      </rPr>
      <t>: For foreign currency sent to local New Zealand accounts the full 15-16 digit beneficiary is recommended, this may not apply to foreign currency accounts. The bank routing code should not be populated.</t>
    </r>
  </si>
  <si>
    <t>OMR – OMANI RIAL</t>
  </si>
  <si>
    <t>Oman1</t>
  </si>
  <si>
    <t>Oman2</t>
  </si>
  <si>
    <t>PAB – PANAMA BALBOA</t>
  </si>
  <si>
    <t>Panama1</t>
  </si>
  <si>
    <t>Panama2</t>
  </si>
  <si>
    <t>Panama3</t>
  </si>
  <si>
    <t>Panama4</t>
  </si>
  <si>
    <t>Panama5</t>
  </si>
  <si>
    <t>We are unable to process payments in Panama Balboa (PAB) to beneficiary bank Banco General S.A. (BAGEPAPA). Customers may send U.S. dollars instead of local currency.</t>
  </si>
  <si>
    <t>PEN – PERUVIAN NUEVO SOL</t>
  </si>
  <si>
    <t>Peru1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</si>
  <si>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20-digit Codigo de Cuenta Interbancario (if beneficiary bank is not Citibank Peru)</t>
    </r>
  </si>
  <si>
    <t>Peru2</t>
  </si>
  <si>
    <t>Peru3</t>
  </si>
  <si>
    <r>
      <t>•</t>
    </r>
    <r>
      <rPr>
        <sz val="7"/>
        <color rgb="FF414042"/>
        <rFont val="Times New Roman"/>
        <family val="1"/>
      </rPr>
      <t xml:space="preserve">    </t>
    </r>
    <r>
      <rPr>
        <b/>
        <sz val="9.5"/>
        <color rgb="FF414042"/>
        <rFont val="Trebuchet MS"/>
        <family val="2"/>
      </rPr>
      <t>Beneficiary ID:</t>
    </r>
  </si>
  <si>
    <t>Peru4</t>
  </si>
  <si>
    <r>
      <t>–</t>
    </r>
    <r>
      <rPr>
        <sz val="7"/>
        <color rgb="FF414042"/>
        <rFont val="Times New Roman"/>
        <family val="1"/>
      </rPr>
      <t xml:space="preserve">    </t>
    </r>
    <r>
      <rPr>
        <b/>
        <sz val="9.5"/>
        <color rgb="FF414042"/>
        <rFont val="Trebuchet MS"/>
        <family val="2"/>
      </rPr>
      <t>Entities</t>
    </r>
    <r>
      <rPr>
        <sz val="9.5"/>
        <color rgb="FF414042"/>
        <rFont val="Verdana"/>
        <family val="2"/>
      </rPr>
      <t>: 11-digit RUC (RegistroUnico de Contribuyente), should be preced-ed with “RUC” in the payment details.</t>
    </r>
  </si>
  <si>
    <t>Peru5</t>
  </si>
  <si>
    <t>E.g. RUC 20123456789</t>
  </si>
  <si>
    <t>Peru6</t>
  </si>
  <si>
    <r>
      <t>–</t>
    </r>
    <r>
      <rPr>
        <sz val="7"/>
        <color rgb="FF414042"/>
        <rFont val="Times New Roman"/>
        <family val="1"/>
      </rPr>
      <t xml:space="preserve">    </t>
    </r>
    <r>
      <rPr>
        <b/>
        <sz val="9.5"/>
        <color rgb="FF414042"/>
        <rFont val="Trebuchet MS"/>
        <family val="2"/>
      </rPr>
      <t>Individuals</t>
    </r>
    <r>
      <rPr>
        <sz val="9.5"/>
        <color rgb="FF414042"/>
        <rFont val="Verdana"/>
        <family val="2"/>
      </rPr>
      <t>: 8-digit DNI (DNI Documento Nacional de Indentidad), should be preceded with “DNI” in the payment de-tails. E.g. DNI 12345678</t>
    </r>
  </si>
  <si>
    <t>Peru7</t>
  </si>
  <si>
    <r>
      <t>–</t>
    </r>
    <r>
      <rPr>
        <sz val="7"/>
        <color rgb="FF414042"/>
        <rFont val="Times New Roman"/>
        <family val="1"/>
      </rPr>
      <t xml:space="preserve">    </t>
    </r>
    <r>
      <rPr>
        <b/>
        <sz val="9.5"/>
        <color rgb="FF414042"/>
        <rFont val="Trebuchet MS"/>
        <family val="2"/>
      </rPr>
      <t>Non-Peruvian tax residents</t>
    </r>
    <r>
      <rPr>
        <sz val="9.5"/>
        <color rgb="FF414042"/>
        <rFont val="Verdana"/>
        <family val="2"/>
      </rPr>
      <t>: may maintain their tax ID from the country where they are registered the tax id should be preceded with “TAX ID” in the payment details, regardless of whether they are an individual or an entity.</t>
    </r>
  </si>
  <si>
    <t>Peru8</t>
  </si>
  <si>
    <t>E.g. TAX ID 4871126S</t>
  </si>
  <si>
    <t>PGK – PAPUA NEW GUINEA KINA</t>
  </si>
  <si>
    <t>Papua New Guinea1</t>
  </si>
  <si>
    <t>Papua New Guinea2</t>
  </si>
  <si>
    <t>PHP – PHILIPPINES PESO</t>
  </si>
  <si>
    <t>Philippines1</t>
  </si>
  <si>
    <t>Philippines2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</si>
  <si>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Philippines</t>
    </r>
  </si>
  <si>
    <t>Philippines3</t>
  </si>
  <si>
    <t>Philippines4</t>
  </si>
  <si>
    <r>
      <t>•</t>
    </r>
    <r>
      <rPr>
        <sz val="7"/>
        <color rgb="FF414042"/>
        <rFont val="Times New Roman"/>
        <family val="1"/>
      </rPr>
      <t xml:space="preserve">    </t>
    </r>
    <r>
      <rPr>
        <b/>
        <sz val="9.5"/>
        <color rgb="FF414042"/>
        <rFont val="Trebuchet MS"/>
        <family val="2"/>
      </rPr>
      <t>Purpose of Payment</t>
    </r>
    <r>
      <rPr>
        <sz val="9.5"/>
        <color rgb="FF414042"/>
        <rFont val="Verdana"/>
        <family val="2"/>
      </rPr>
      <t>: Detailed</t>
    </r>
  </si>
  <si>
    <t>Philippines5</t>
  </si>
  <si>
    <t>Philippines6</t>
  </si>
  <si>
    <t>Method of payment (Electronic or Check) may vary depending on local requirements and validity of beneficiary information, with some banks may enforce 1-2 day hold on credits to beneficiary.</t>
  </si>
  <si>
    <t>Philippines7</t>
  </si>
  <si>
    <t>Payments to Bank of the Philippine Island (BOPIPHMM) should now use the following SWIFT Code: BOPIPHMMTRY. The correct SWIFT Code for Philippine National Bank is PNBMPHMMTOD.</t>
  </si>
  <si>
    <t>PKR – PAKISTAN RUPEE</t>
  </si>
  <si>
    <t>Pakistan1</t>
  </si>
  <si>
    <t>Pakistan2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</si>
  <si>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PKkk BBBB AAAA AAAA AAAA</t>
    </r>
  </si>
  <si>
    <t>Pakistan3</t>
  </si>
  <si>
    <r>
      <t xml:space="preserve">» </t>
    </r>
    <r>
      <rPr>
        <b/>
        <sz val="9.5"/>
        <color rgb="FF414042"/>
        <rFont val="Trebuchet MS"/>
        <family val="2"/>
      </rPr>
      <t xml:space="preserve">PK </t>
    </r>
    <r>
      <rPr>
        <sz val="9.5"/>
        <color rgb="FF414042"/>
        <rFont val="Verdana"/>
        <family val="2"/>
      </rPr>
      <t>= Country Code</t>
    </r>
  </si>
  <si>
    <t>Pakistan4</t>
  </si>
  <si>
    <t>Pakistan5</t>
  </si>
  <si>
    <t>Pakistan6</t>
  </si>
  <si>
    <r>
      <t xml:space="preserve">» </t>
    </r>
    <r>
      <rPr>
        <b/>
        <sz val="9.5"/>
        <color rgb="FF414042"/>
        <rFont val="Trebuchet MS"/>
        <family val="2"/>
      </rPr>
      <t xml:space="preserve">A </t>
    </r>
    <r>
      <rPr>
        <sz val="9.5"/>
        <color rgb="FF414042"/>
        <rFont val="Verdana"/>
        <family val="2"/>
      </rPr>
      <t>= Account No.</t>
    </r>
  </si>
  <si>
    <t>Pakistan7</t>
  </si>
  <si>
    <t>Pakistan8</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</si>
  <si>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Pakistan</t>
    </r>
  </si>
  <si>
    <t>Pakistan9</t>
  </si>
  <si>
    <t>Pakistan10</t>
  </si>
  <si>
    <t>Pakistan11</t>
  </si>
  <si>
    <t>Pakistan12</t>
  </si>
  <si>
    <t>Pakistan13</t>
  </si>
  <si>
    <r>
      <t>–</t>
    </r>
    <r>
      <rPr>
        <sz val="7"/>
        <color rgb="FF414042"/>
        <rFont val="Times New Roman"/>
        <family val="1"/>
      </rPr>
      <t xml:space="preserve">    </t>
    </r>
    <r>
      <rPr>
        <b/>
        <sz val="9.5"/>
        <color rgb="FF414042"/>
        <rFont val="Trebuchet MS"/>
        <family val="2"/>
      </rPr>
      <t>Individuals</t>
    </r>
    <r>
      <rPr>
        <sz val="9.5"/>
        <color rgb="FF414042"/>
        <rFont val="Verdana"/>
        <family val="2"/>
      </rPr>
      <t>: 13-digit CNIC or SNIC (Computerized National Identity Card/Smart National Identity Card Number) required in the remittance information field (field 70 line 2), prefixed with CNIC or SNIC. E.g. ‘CNIC 11111-4556111-1’ or ‘SNIC 11111-4556111-1’ (- are not mandatory)</t>
    </r>
  </si>
  <si>
    <t>Pakistan14</t>
  </si>
  <si>
    <r>
      <t>–</t>
    </r>
    <r>
      <rPr>
        <sz val="7"/>
        <color rgb="FF414042"/>
        <rFont val="Times New Roman"/>
        <family val="1"/>
      </rPr>
      <t xml:space="preserve">    </t>
    </r>
    <r>
      <rPr>
        <b/>
        <sz val="9.5"/>
        <color rgb="FF414042"/>
        <rFont val="Trebuchet MS"/>
        <family val="2"/>
      </rPr>
      <t>Individuals (Foreign nationality)</t>
    </r>
    <r>
      <rPr>
        <sz val="9.5"/>
        <color rgb="FF414042"/>
        <rFont val="Verdana"/>
        <family val="2"/>
      </rPr>
      <t>: Passport number required, if the benefi-ciary does not have a CNIC or SNIC number, prefixed with Passport#.</t>
    </r>
  </si>
  <si>
    <t>Pakistan15</t>
  </si>
  <si>
    <r>
      <t>–</t>
    </r>
    <r>
      <rPr>
        <sz val="7"/>
        <color rgb="FF414042"/>
        <rFont val="Times New Roman"/>
        <family val="1"/>
      </rPr>
      <t xml:space="preserve">    </t>
    </r>
    <r>
      <rPr>
        <b/>
        <sz val="9.5"/>
        <color rgb="FF414042"/>
        <rFont val="Trebuchet MS"/>
        <family val="2"/>
      </rPr>
      <t>Corporate entities</t>
    </r>
    <r>
      <rPr>
        <sz val="9.5"/>
        <color rgb="FF414042"/>
        <rFont val="Verdana"/>
        <family val="2"/>
      </rPr>
      <t>: NTN (National Tax Number), prefixed with NTN.</t>
    </r>
  </si>
  <si>
    <t>Pakistan16</t>
  </si>
  <si>
    <r>
      <t>•</t>
    </r>
    <r>
      <rPr>
        <sz val="7"/>
        <color rgb="FF414042"/>
        <rFont val="Times New Roman"/>
        <family val="1"/>
      </rPr>
      <t xml:space="preserve">    </t>
    </r>
    <r>
      <rPr>
        <b/>
        <sz val="9.5"/>
        <color rgb="FF414042"/>
        <rFont val="Trebuchet MS"/>
        <family val="2"/>
      </rPr>
      <t>Purpose of Payment</t>
    </r>
    <r>
      <rPr>
        <sz val="9.5"/>
        <color rgb="FF414042"/>
        <rFont val="Verdana"/>
        <family val="2"/>
      </rPr>
      <t>.</t>
    </r>
  </si>
  <si>
    <t>Pakistan17</t>
  </si>
  <si>
    <t>Pakistan18</t>
  </si>
  <si>
    <t>Method of payment (Electronic or Check): Payment is cleared by manager’s checks or demand drafts. Once the payment instruction is received our correspondent, the Branch sends a payment initiation (via courier) to beneficiary bank seeking purpose of remittance (regulatory requirement). The payment is released once the Beneficiary/ Beneficiary Bank provide the purpose of remittance. Beneficiary bank branch address should be included in the Swift branch details.</t>
  </si>
  <si>
    <t>PLN – POLISH ZLOTY</t>
  </si>
  <si>
    <t>Poland1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</si>
  <si>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28 Alpha Numerical Digit IBAN</t>
    </r>
  </si>
  <si>
    <t>Poland2</t>
  </si>
  <si>
    <r>
      <t>–</t>
    </r>
    <r>
      <rPr>
        <sz val="7"/>
        <color rgb="FF414042"/>
        <rFont val="Times New Roman"/>
        <family val="1"/>
      </rPr>
      <t xml:space="preserve">    </t>
    </r>
    <r>
      <rPr>
        <b/>
        <sz val="9.5"/>
        <color rgb="FF414042"/>
        <rFont val="Trebuchet MS"/>
        <family val="2"/>
      </rPr>
      <t>IBAN Format</t>
    </r>
    <r>
      <rPr>
        <sz val="9.5"/>
        <color rgb="FF414042"/>
        <rFont val="Verdana"/>
        <family val="2"/>
      </rPr>
      <t>: PLkk BBBB BBBB CCCC CCCCCCCCCCCC</t>
    </r>
  </si>
  <si>
    <t>Poland3</t>
  </si>
  <si>
    <r>
      <t xml:space="preserve">» </t>
    </r>
    <r>
      <rPr>
        <b/>
        <sz val="9.5"/>
        <color rgb="FF414042"/>
        <rFont val="Trebuchet MS"/>
        <family val="2"/>
      </rPr>
      <t xml:space="preserve">PL </t>
    </r>
    <r>
      <rPr>
        <sz val="9.5"/>
        <color rgb="FF414042"/>
        <rFont val="Verdana"/>
        <family val="2"/>
      </rPr>
      <t>= Country Code</t>
    </r>
  </si>
  <si>
    <t>Poland4</t>
  </si>
  <si>
    <r>
      <t xml:space="preserve">» </t>
    </r>
    <r>
      <rPr>
        <b/>
        <sz val="9.5"/>
        <color rgb="FF414042"/>
        <rFont val="Trebuchet MS"/>
        <family val="2"/>
      </rPr>
      <t xml:space="preserve">B </t>
    </r>
    <r>
      <rPr>
        <sz val="9.5"/>
        <color rgb="FF414042"/>
        <rFont val="Verdana"/>
        <family val="2"/>
      </rPr>
      <t>= Bank Code (1-3 institution ID, 4-8 branch)</t>
    </r>
  </si>
  <si>
    <t>Poland5</t>
  </si>
  <si>
    <t>Poland6</t>
  </si>
  <si>
    <r>
      <t xml:space="preserve">» </t>
    </r>
    <r>
      <rPr>
        <b/>
        <sz val="9.5"/>
        <color rgb="FF414042"/>
        <rFont val="Trebuchet MS"/>
        <family val="2"/>
      </rPr>
      <t xml:space="preserve">kk </t>
    </r>
    <r>
      <rPr>
        <sz val="9.5"/>
        <color rgb="FF414042"/>
        <rFont val="Verdana"/>
        <family val="2"/>
      </rPr>
      <t>= Control Digits</t>
    </r>
  </si>
  <si>
    <t>Poland7</t>
  </si>
  <si>
    <t>PYG – PARAGUAY GUARANI</t>
  </si>
  <si>
    <t>Paraguay1</t>
  </si>
  <si>
    <t>Paraguay2</t>
  </si>
  <si>
    <t>Paraguay3</t>
  </si>
  <si>
    <t>Paraguay4</t>
  </si>
  <si>
    <t>Paraguay5</t>
  </si>
  <si>
    <t>Paraguay6</t>
  </si>
  <si>
    <r>
      <t>–</t>
    </r>
    <r>
      <rPr>
        <sz val="7"/>
        <color rgb="FF414042"/>
        <rFont val="Times New Roman"/>
        <family val="1"/>
      </rPr>
      <t xml:space="preserve">    </t>
    </r>
    <r>
      <rPr>
        <b/>
        <sz val="9.5"/>
        <color rgb="FF414042"/>
        <rFont val="Trebuchet MS"/>
        <family val="2"/>
      </rPr>
      <t xml:space="preserve">Individuals: </t>
    </r>
    <r>
      <rPr>
        <sz val="9.5"/>
        <color rgb="FF414042"/>
        <rFont val="Verdana"/>
        <family val="2"/>
      </rPr>
      <t>6–8 digits CI (Cedula de identidad Civil)</t>
    </r>
  </si>
  <si>
    <t>Paraguay7</t>
  </si>
  <si>
    <r>
      <t>–</t>
    </r>
    <r>
      <rPr>
        <sz val="7"/>
        <color rgb="FF414042"/>
        <rFont val="Times New Roman"/>
        <family val="1"/>
      </rPr>
      <t xml:space="preserve">    </t>
    </r>
    <r>
      <rPr>
        <b/>
        <sz val="9.5"/>
        <color rgb="FF414042"/>
        <rFont val="Trebuchet MS"/>
        <family val="2"/>
      </rPr>
      <t xml:space="preserve">Companies: </t>
    </r>
    <r>
      <rPr>
        <sz val="9.5"/>
        <color rgb="FF414042"/>
        <rFont val="Verdana"/>
        <family val="2"/>
      </rPr>
      <t>11 digit RUC (Registro Unico de Contribuyente)</t>
    </r>
  </si>
  <si>
    <t>Paraguay8</t>
  </si>
  <si>
    <t>Paraguay9</t>
  </si>
  <si>
    <t>Paraguay10</t>
  </si>
  <si>
    <r>
      <t>•</t>
    </r>
    <r>
      <rPr>
        <sz val="7"/>
        <color rgb="FF414042"/>
        <rFont val="Times New Roman"/>
        <family val="1"/>
      </rPr>
      <t xml:space="preserve">    </t>
    </r>
    <r>
      <rPr>
        <b/>
        <sz val="9.5"/>
        <color rgb="FF414042"/>
        <rFont val="Trebuchet MS"/>
        <family val="2"/>
      </rPr>
      <t>Beneficiary Passport Number</t>
    </r>
  </si>
  <si>
    <t>Paraguay11</t>
  </si>
  <si>
    <t>Paraguay12</t>
  </si>
  <si>
    <t>Paraguay13</t>
  </si>
  <si>
    <t>Method of payment (Electronic or Check): All payments are cleared by check.</t>
  </si>
  <si>
    <t>Paraguay14</t>
  </si>
  <si>
    <t>QAR – QATARI RIAL</t>
  </si>
  <si>
    <t>Qatar1</t>
  </si>
  <si>
    <t>Qatar2</t>
  </si>
  <si>
    <r>
      <t>–</t>
    </r>
    <r>
      <rPr>
        <sz val="7"/>
        <color rgb="FF414042"/>
        <rFont val="Times New Roman"/>
        <family val="1"/>
      </rPr>
      <t xml:space="preserve">    </t>
    </r>
    <r>
      <rPr>
        <b/>
        <sz val="9.5"/>
        <color rgb="FF414042"/>
        <rFont val="Trebuchet MS"/>
        <family val="2"/>
      </rPr>
      <t>IBAN Format</t>
    </r>
    <r>
      <rPr>
        <sz val="9.5"/>
        <color rgb="FF414042"/>
        <rFont val="Verdana"/>
        <family val="2"/>
      </rPr>
      <t>: QAkk BBBB CCCC CCCC CCCC CCCC CCCC C</t>
    </r>
  </si>
  <si>
    <t>Qatar3</t>
  </si>
  <si>
    <r>
      <t xml:space="preserve">» </t>
    </r>
    <r>
      <rPr>
        <b/>
        <sz val="9.5"/>
        <color rgb="FF414042"/>
        <rFont val="Trebuchet MS"/>
        <family val="2"/>
      </rPr>
      <t xml:space="preserve">QA </t>
    </r>
    <r>
      <rPr>
        <sz val="9.5"/>
        <color rgb="FF414042"/>
        <rFont val="Verdana"/>
        <family val="2"/>
      </rPr>
      <t>= Country Code</t>
    </r>
  </si>
  <si>
    <t>Qatar4</t>
  </si>
  <si>
    <t>Qatar5</t>
  </si>
  <si>
    <t>Qatar6</t>
  </si>
  <si>
    <t>Qatar7</t>
  </si>
  <si>
    <t>Qatar8</t>
  </si>
  <si>
    <t>RON – ROMANIAN NEW LEU</t>
  </si>
  <si>
    <t>Romania1</t>
  </si>
  <si>
    <r>
      <t>•</t>
    </r>
    <r>
      <rPr>
        <sz val="7"/>
        <color rgb="FF414042"/>
        <rFont val="Times New Roman"/>
        <family val="1"/>
      </rPr>
      <t xml:space="preserve">    </t>
    </r>
    <r>
      <rPr>
        <b/>
        <sz val="9.5"/>
        <color rgb="FF414042"/>
        <rFont val="Trebuchet MS"/>
        <family val="2"/>
      </rPr>
      <t xml:space="preserve">Beneficiary Account: </t>
    </r>
    <r>
      <rPr>
        <sz val="9.5"/>
        <color rgb="FF414042"/>
        <rFont val="Verdana"/>
        <family val="2"/>
      </rPr>
      <t>24 Alpha numerical digit IBAN</t>
    </r>
  </si>
  <si>
    <t>Romania2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</si>
  <si>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ROkk BBBB CCCC CCCCCCCCCCCC</t>
    </r>
  </si>
  <si>
    <t>Romania3</t>
  </si>
  <si>
    <r>
      <t xml:space="preserve">» </t>
    </r>
    <r>
      <rPr>
        <b/>
        <sz val="9.5"/>
        <color rgb="FF414042"/>
        <rFont val="Trebuchet MS"/>
        <family val="2"/>
      </rPr>
      <t xml:space="preserve">RO </t>
    </r>
    <r>
      <rPr>
        <sz val="9.5"/>
        <color rgb="FF414042"/>
        <rFont val="Verdana"/>
        <family val="2"/>
      </rPr>
      <t>= Country Code</t>
    </r>
  </si>
  <si>
    <t>Romania4</t>
  </si>
  <si>
    <t>Romania5</t>
  </si>
  <si>
    <r>
      <t xml:space="preserve">» </t>
    </r>
    <r>
      <rPr>
        <b/>
        <sz val="9.5"/>
        <color rgb="FF414042"/>
        <rFont val="Trebuchet MS"/>
        <family val="2"/>
      </rPr>
      <t xml:space="preserve">B </t>
    </r>
    <r>
      <rPr>
        <sz val="9.5"/>
        <color rgb="FF414042"/>
        <rFont val="Verdana"/>
        <family val="2"/>
      </rPr>
      <t>= First 4 of the Bank’s Identifier Code BIC/SWIFT</t>
    </r>
  </si>
  <si>
    <t>Romania6</t>
  </si>
  <si>
    <r>
      <t xml:space="preserve">» </t>
    </r>
    <r>
      <rPr>
        <b/>
        <sz val="9.5"/>
        <color rgb="FF414042"/>
        <rFont val="Trebuchet MS"/>
        <family val="2"/>
      </rPr>
      <t xml:space="preserve">C </t>
    </r>
    <r>
      <rPr>
        <sz val="9.5"/>
        <color rgb="FF414042"/>
        <rFont val="Verdana"/>
        <family val="2"/>
      </rPr>
      <t>= Specific bank branch and account</t>
    </r>
  </si>
  <si>
    <t>Romania7</t>
  </si>
  <si>
    <t>Romania8</t>
  </si>
  <si>
    <t>Romania9</t>
  </si>
  <si>
    <t>Romania10</t>
  </si>
  <si>
    <t>Romania11</t>
  </si>
  <si>
    <t>Payments to the State Treasury Accounts (SWIFT/BIC begins with: TREZ) require a fiscal identification code (NIF) of the remitter and the beneficiary. Remitters should have received the NIF from the Romanian Tax Authority. Please request this from your beneficiary when paying this SWIFT/BIC.</t>
  </si>
  <si>
    <t>RSD – SERBIAN DINAR</t>
  </si>
  <si>
    <t>REQUIRED (SERBIA):</t>
  </si>
  <si>
    <t>Sebia1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</si>
  <si>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IBAN 22 Alpha Numerical Digits</t>
    </r>
  </si>
  <si>
    <t>Sebia2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</si>
  <si>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RSkk BBBC CCCC CCCC CCCC KK</t>
    </r>
  </si>
  <si>
    <t>Sebia3</t>
  </si>
  <si>
    <r>
      <t xml:space="preserve">» </t>
    </r>
    <r>
      <rPr>
        <b/>
        <sz val="9.5"/>
        <color rgb="FF414042"/>
        <rFont val="Trebuchet MS"/>
        <family val="2"/>
      </rPr>
      <t xml:space="preserve">RS </t>
    </r>
    <r>
      <rPr>
        <sz val="9.5"/>
        <color rgb="FF414042"/>
        <rFont val="Verdana"/>
        <family val="2"/>
      </rPr>
      <t>= Country Code</t>
    </r>
  </si>
  <si>
    <t>Sebia4</t>
  </si>
  <si>
    <t>Sebia5</t>
  </si>
  <si>
    <t>Sebia6</t>
  </si>
  <si>
    <r>
      <t xml:space="preserve">» </t>
    </r>
    <r>
      <rPr>
        <b/>
        <sz val="9.5"/>
        <color rgb="FF414042"/>
        <rFont val="Trebuchet MS"/>
        <family val="2"/>
      </rPr>
      <t xml:space="preserve">K </t>
    </r>
    <r>
      <rPr>
        <sz val="9.5"/>
        <color rgb="FF414042"/>
        <rFont val="Verdana"/>
        <family val="2"/>
      </rPr>
      <t>= Account Check Digits</t>
    </r>
  </si>
  <si>
    <t>Sebia7</t>
  </si>
  <si>
    <t>Sebia8</t>
  </si>
  <si>
    <t>Sebia9</t>
  </si>
  <si>
    <t>Sebia10</t>
  </si>
  <si>
    <t>REQUIRED (KOSOVO):</t>
  </si>
  <si>
    <t>Sebia11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</si>
  <si>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IBAN 20 Alpha Numerical Digits</t>
    </r>
  </si>
  <si>
    <t>Sebia12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</si>
  <si>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XKAA BBBB CCCC CCCC CCCC</t>
    </r>
  </si>
  <si>
    <t>Sebia13</t>
  </si>
  <si>
    <r>
      <t xml:space="preserve">» </t>
    </r>
    <r>
      <rPr>
        <b/>
        <sz val="9.5"/>
        <color rgb="FF414042"/>
        <rFont val="Trebuchet MS"/>
        <family val="2"/>
      </rPr>
      <t xml:space="preserve">XK </t>
    </r>
    <r>
      <rPr>
        <sz val="9.5"/>
        <color rgb="FF414042"/>
        <rFont val="Verdana"/>
        <family val="2"/>
      </rPr>
      <t>= Country Code</t>
    </r>
  </si>
  <si>
    <t>Sebia14</t>
  </si>
  <si>
    <t>Sebia15</t>
  </si>
  <si>
    <t>Sebia16</t>
  </si>
  <si>
    <r>
      <t xml:space="preserve">» </t>
    </r>
    <r>
      <rPr>
        <b/>
        <sz val="9.5"/>
        <color rgb="FF414042"/>
        <rFont val="Trebuchet MS"/>
        <family val="2"/>
      </rPr>
      <t xml:space="preserve">A </t>
    </r>
    <r>
      <rPr>
        <sz val="9.5"/>
        <color rgb="FF414042"/>
        <rFont val="Verdana"/>
        <family val="2"/>
      </rPr>
      <t>= Account Check Digits</t>
    </r>
  </si>
  <si>
    <t>Sebia17</t>
  </si>
  <si>
    <t>Sebia18</t>
  </si>
  <si>
    <t>Sebia19</t>
  </si>
  <si>
    <t>RUB – RUSSIAN RUBLE</t>
  </si>
  <si>
    <t>Russia1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</si>
  <si>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20-digit Beneficiary Bank Account Number with Central Bank of Russia</t>
    </r>
  </si>
  <si>
    <t>Russia2</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</si>
  <si>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9-digits BIK (Russia Domestic Clearing Code)</t>
    </r>
  </si>
  <si>
    <t>Russia3</t>
  </si>
  <si>
    <t>Russia4</t>
  </si>
  <si>
    <r>
      <t>•</t>
    </r>
    <r>
      <rPr>
        <sz val="7"/>
        <color rgb="FF414042"/>
        <rFont val="Times New Roman"/>
        <family val="1"/>
      </rPr>
      <t xml:space="preserve">    </t>
    </r>
    <r>
      <rPr>
        <b/>
        <sz val="9.5"/>
        <color rgb="FF414042"/>
        <rFont val="Trebuchet MS"/>
        <family val="2"/>
      </rPr>
      <t>Beneficiary Name</t>
    </r>
    <r>
      <rPr>
        <sz val="9.5"/>
        <color rgb="FF414042"/>
        <rFont val="Verdana"/>
        <family val="2"/>
      </rPr>
      <t>: If paying an individual, the patronymic name is required. This must be placed between the first name and surname</t>
    </r>
  </si>
  <si>
    <t>Russia5</t>
  </si>
  <si>
    <r>
      <t>•</t>
    </r>
    <r>
      <rPr>
        <sz val="7"/>
        <color rgb="FF414042"/>
        <rFont val="Times New Roman"/>
        <family val="1"/>
      </rPr>
      <t xml:space="preserve">    </t>
    </r>
    <r>
      <rPr>
        <b/>
        <sz val="9.5"/>
        <color rgb="FF414042"/>
        <rFont val="Trebuchet MS"/>
        <family val="2"/>
      </rPr>
      <t>Beneficiary Address</t>
    </r>
    <r>
      <rPr>
        <sz val="9.5"/>
        <color rgb="FF414042"/>
        <rFont val="Verdana"/>
        <family val="2"/>
      </rPr>
      <t>: no further details included in the field</t>
    </r>
  </si>
  <si>
    <t>Russia6</t>
  </si>
  <si>
    <r>
      <t>•</t>
    </r>
    <r>
      <rPr>
        <sz val="7"/>
        <color rgb="FF414042"/>
        <rFont val="Times New Roman"/>
        <family val="1"/>
      </rPr>
      <t xml:space="preserve">    </t>
    </r>
    <r>
      <rPr>
        <b/>
        <sz val="9.5"/>
        <color rgb="FF414042"/>
        <rFont val="Trebuchet MS"/>
        <family val="2"/>
      </rPr>
      <t>Beneficiary Tax ID</t>
    </r>
    <r>
      <rPr>
        <sz val="9.5"/>
        <color rgb="FF414042"/>
        <rFont val="Verdana"/>
        <family val="2"/>
      </rPr>
      <t>: INN (Individualiy Nomer Nalogoplatelshika)</t>
    </r>
  </si>
  <si>
    <t>Russia7</t>
  </si>
  <si>
    <r>
      <t>–</t>
    </r>
    <r>
      <rPr>
        <sz val="7"/>
        <color rgb="FF414042"/>
        <rFont val="Times New Roman"/>
        <family val="1"/>
      </rPr>
      <t xml:space="preserve">    </t>
    </r>
    <r>
      <rPr>
        <b/>
        <sz val="9.5"/>
        <color rgb="FF414042"/>
        <rFont val="Trebuchet MS"/>
        <family val="2"/>
      </rPr>
      <t>Individuals</t>
    </r>
    <r>
      <rPr>
        <sz val="9.5"/>
        <color rgb="FF414042"/>
        <rFont val="Verdana"/>
        <family val="2"/>
      </rPr>
      <t>: 12 digits; formatted 123456789012</t>
    </r>
  </si>
  <si>
    <t>Russia8</t>
  </si>
  <si>
    <r>
      <t>–</t>
    </r>
    <r>
      <rPr>
        <sz val="7"/>
        <color rgb="FF414042"/>
        <rFont val="Times New Roman"/>
        <family val="1"/>
      </rPr>
      <t xml:space="preserve">    </t>
    </r>
    <r>
      <rPr>
        <b/>
        <sz val="9.5"/>
        <color rgb="FF414042"/>
        <rFont val="Trebuchet MS"/>
        <family val="2"/>
      </rPr>
      <t>Companies</t>
    </r>
    <r>
      <rPr>
        <sz val="9.5"/>
        <color rgb="FF414042"/>
        <rFont val="Verdana"/>
        <family val="2"/>
      </rPr>
      <t>: 10 digits; formatted 1234567890</t>
    </r>
  </si>
  <si>
    <t>Russia9</t>
  </si>
  <si>
    <r>
      <t>–</t>
    </r>
    <r>
      <rPr>
        <sz val="7"/>
        <color rgb="FF414042"/>
        <rFont val="Times New Roman"/>
        <family val="1"/>
      </rPr>
      <t xml:space="preserve">    </t>
    </r>
    <r>
      <rPr>
        <b/>
        <sz val="9.5"/>
        <color rgb="FF414042"/>
        <rFont val="Trebuchet MS"/>
        <family val="2"/>
      </rPr>
      <t>Foreign Entities</t>
    </r>
    <r>
      <rPr>
        <sz val="9.5"/>
        <color rgb="FF414042"/>
        <rFont val="Verdana"/>
        <family val="2"/>
      </rPr>
      <t>: 5 digits; formatted 12345</t>
    </r>
  </si>
  <si>
    <t>Russia10</t>
  </si>
  <si>
    <r>
      <t>•</t>
    </r>
    <r>
      <rPr>
        <sz val="7"/>
        <color rgb="FF414042"/>
        <rFont val="Times New Roman"/>
        <family val="1"/>
      </rPr>
      <t xml:space="preserve">    </t>
    </r>
    <r>
      <rPr>
        <b/>
        <sz val="9.5"/>
        <color rgb="FF414042"/>
        <rFont val="Trebuchet MS"/>
        <family val="2"/>
      </rPr>
      <t>Purpose of Payment Code and Description</t>
    </r>
    <r>
      <rPr>
        <sz val="9.5"/>
        <color rgb="FF414042"/>
        <rFont val="Verdana"/>
        <family val="2"/>
      </rPr>
      <t>: Code VO Code/Currency Operation Code see “RUBLES VO.docx” file for description of VO codes. Please note there is no space between VO and Code i.e. ‘VO70100 Travel expense reimbursement for airfare, meals and taxi’</t>
    </r>
  </si>
  <si>
    <t>Russia11</t>
  </si>
  <si>
    <r>
      <t>•</t>
    </r>
    <r>
      <rPr>
        <sz val="7"/>
        <color rgb="FF414042"/>
        <rFont val="Times New Roman"/>
        <family val="1"/>
      </rPr>
      <t xml:space="preserve">    </t>
    </r>
    <r>
      <rPr>
        <b/>
        <sz val="9.5"/>
        <color rgb="FF414042"/>
        <rFont val="Trebuchet MS"/>
        <family val="2"/>
      </rPr>
      <t>Value Added Tax (VAT) Information</t>
    </r>
    <r>
      <rPr>
        <sz val="9.5"/>
        <color rgb="FF414042"/>
        <rFont val="Verdana"/>
        <family val="2"/>
      </rPr>
      <t>: ‘VAT: Yes’ or ‘VAT: No’</t>
    </r>
  </si>
  <si>
    <t>Russia12</t>
  </si>
  <si>
    <r>
      <t>•</t>
    </r>
    <r>
      <rPr>
        <sz val="7"/>
        <color rgb="FF414042"/>
        <rFont val="Times New Roman"/>
        <family val="1"/>
      </rPr>
      <t xml:space="preserve">    </t>
    </r>
    <r>
      <rPr>
        <b/>
        <sz val="9.5"/>
        <color rgb="FF414042"/>
        <rFont val="Trebuchet MS"/>
        <family val="2"/>
      </rPr>
      <t>Payment Reference Information</t>
    </r>
    <r>
      <rPr>
        <sz val="9.5"/>
        <color rgb="FF414042"/>
        <rFont val="Verdana"/>
        <family val="2"/>
      </rPr>
      <t>: Brief description of the nature of payment and reference to contract or invoice</t>
    </r>
  </si>
  <si>
    <t>Russia13</t>
  </si>
  <si>
    <r>
      <t>Æ</t>
    </r>
    <r>
      <rPr>
        <sz val="9.5"/>
        <color rgb="FF414042"/>
        <rFont val="Times New Roman"/>
        <family val="1"/>
      </rPr>
      <t xml:space="preserve"> </t>
    </r>
    <r>
      <rPr>
        <u/>
        <sz val="9.5"/>
        <color rgb="FF006CAB"/>
        <rFont val="Verdana"/>
        <family val="2"/>
      </rPr>
      <t>Central Bank of Russia Payment Codes</t>
    </r>
  </si>
  <si>
    <t>Russia14</t>
  </si>
  <si>
    <t>Russia15</t>
  </si>
  <si>
    <r>
      <t>•</t>
    </r>
    <r>
      <rPr>
        <sz val="7"/>
        <color rgb="FF414042"/>
        <rFont val="Times New Roman"/>
        <family val="1"/>
      </rPr>
      <t xml:space="preserve">    </t>
    </r>
    <r>
      <rPr>
        <b/>
        <sz val="9.5"/>
        <color rgb="FF414042"/>
        <rFont val="Trebuchet MS"/>
        <family val="2"/>
      </rPr>
      <t>Beneficiary ID</t>
    </r>
    <r>
      <rPr>
        <sz val="9.5"/>
        <color rgb="FF414042"/>
        <rFont val="Verdana"/>
        <family val="2"/>
      </rPr>
      <t>: 9-digit KPP (Beneficiary Registration Code)</t>
    </r>
  </si>
  <si>
    <t>Russia16</t>
  </si>
  <si>
    <r>
      <t>•</t>
    </r>
    <r>
      <rPr>
        <sz val="7"/>
        <color rgb="FF414042"/>
        <rFont val="Times New Roman"/>
        <family val="1"/>
      </rPr>
      <t xml:space="preserve">    </t>
    </r>
    <r>
      <rPr>
        <b/>
        <sz val="9.5"/>
        <color rgb="FF414042"/>
        <rFont val="Trebuchet MS"/>
        <family val="2"/>
      </rPr>
      <t xml:space="preserve">Purpose of Payment </t>
    </r>
    <r>
      <rPr>
        <sz val="9.5"/>
        <color rgb="FF414042"/>
        <rFont val="Verdana"/>
        <family val="2"/>
      </rPr>
      <t>is highly recommended for all payments to Russia regardless of currency.</t>
    </r>
  </si>
  <si>
    <t>Russia17</t>
  </si>
  <si>
    <t>Russia18</t>
  </si>
  <si>
    <t>Full Beneficiary Address requirements apply to all payments to Russia &amp; Ukraine for any currency. Additional information may be required on a first time transaction in RUB which may delay the delivery of funds.</t>
  </si>
  <si>
    <t>RWF – RWANDA FRANC</t>
  </si>
  <si>
    <t>Rwanda1</t>
  </si>
  <si>
    <t>Rwanda2</t>
  </si>
  <si>
    <t>Rwanda3</t>
  </si>
  <si>
    <t>SAR – SAUDI RIYAL</t>
  </si>
  <si>
    <t>Saudi Arabia1</t>
  </si>
  <si>
    <t>Saudi Arabia2</t>
  </si>
  <si>
    <r>
      <t>–</t>
    </r>
    <r>
      <rPr>
        <sz val="7"/>
        <color rgb="FF414042"/>
        <rFont val="Times New Roman"/>
        <family val="1"/>
      </rPr>
      <t xml:space="preserve">    </t>
    </r>
    <r>
      <rPr>
        <b/>
        <sz val="9.5"/>
        <color rgb="FF414042"/>
        <rFont val="Trebuchet MS"/>
        <family val="2"/>
      </rPr>
      <t>IBAN format</t>
    </r>
    <r>
      <rPr>
        <sz val="9.5"/>
        <color rgb="FF414042"/>
        <rFont val="Verdana"/>
        <family val="2"/>
      </rPr>
      <t>: SAkk BBCC CCCC CCCCCCCCCCCC</t>
    </r>
  </si>
  <si>
    <t>Saudi Arabia3</t>
  </si>
  <si>
    <r>
      <t xml:space="preserve">» </t>
    </r>
    <r>
      <rPr>
        <b/>
        <sz val="9.5"/>
        <color rgb="FF414042"/>
        <rFont val="Trebuchet MS"/>
        <family val="2"/>
      </rPr>
      <t xml:space="preserve">SA </t>
    </r>
    <r>
      <rPr>
        <sz val="9.5"/>
        <color rgb="FF414042"/>
        <rFont val="Verdana"/>
        <family val="2"/>
      </rPr>
      <t>= Country Code</t>
    </r>
  </si>
  <si>
    <t>Saudi Arabia4</t>
  </si>
  <si>
    <r>
      <t xml:space="preserve">» </t>
    </r>
    <r>
      <rPr>
        <b/>
        <sz val="9.5"/>
        <color rgb="FF414042"/>
        <rFont val="Trebuchet MS"/>
        <family val="2"/>
      </rPr>
      <t xml:space="preserve">kkk </t>
    </r>
    <r>
      <rPr>
        <sz val="9.5"/>
        <color rgb="FF414042"/>
        <rFont val="Verdana"/>
        <family val="2"/>
      </rPr>
      <t>= Check Digits</t>
    </r>
  </si>
  <si>
    <t>Saudi Arabia5</t>
  </si>
  <si>
    <t>Saudi Arabia6</t>
  </si>
  <si>
    <t>Saudi Arabia7</t>
  </si>
  <si>
    <t>Saudi Arabia8</t>
  </si>
  <si>
    <t>Saudi Arabia9</t>
  </si>
  <si>
    <t>Saudi Arabia10</t>
  </si>
  <si>
    <t>Saudi Arabia11</t>
  </si>
  <si>
    <t>Local Market is open Sunday to Thursday.</t>
  </si>
  <si>
    <t>SBD – SOLOMON ISLANDS DOLLAR</t>
  </si>
  <si>
    <t>Solomon Islands1</t>
  </si>
  <si>
    <t>SCR – SEYCHELLES RUPEE</t>
  </si>
  <si>
    <t>Seychelles1</t>
  </si>
  <si>
    <t>Seychelles2</t>
  </si>
  <si>
    <t>Seychelles3</t>
  </si>
  <si>
    <t>Seychelles4</t>
  </si>
  <si>
    <t>Seychelles5</t>
  </si>
  <si>
    <t>Seychelles6</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</si>
  <si>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31 Alpha numerical digit IBAN</t>
    </r>
  </si>
  <si>
    <t>Seychelles7</t>
  </si>
  <si>
    <r>
      <t>–</t>
    </r>
    <r>
      <rPr>
        <sz val="7"/>
        <color rgb="FF414042"/>
        <rFont val="Times New Roman"/>
        <family val="1"/>
      </rPr>
      <t xml:space="preserve">    </t>
    </r>
    <r>
      <rPr>
        <b/>
        <sz val="9.5"/>
        <color rgb="FF414042"/>
        <rFont val="Trebuchet MS"/>
        <family val="2"/>
      </rPr>
      <t>IBAN Format</t>
    </r>
    <r>
      <rPr>
        <sz val="9.5"/>
        <color rgb="FF414042"/>
        <rFont val="Verdana"/>
        <family val="2"/>
      </rPr>
      <t>: SCkk BBBB NNNN CCCC CCCC CCCC CCCC YYY</t>
    </r>
  </si>
  <si>
    <t>Seychelles8</t>
  </si>
  <si>
    <t>Seychelles9</t>
  </si>
  <si>
    <t>Seychelles10</t>
  </si>
  <si>
    <t>Seychelles11</t>
  </si>
  <si>
    <t>Seychelles12</t>
  </si>
  <si>
    <t>Seychelles13</t>
  </si>
  <si>
    <r>
      <t xml:space="preserve">» </t>
    </r>
    <r>
      <rPr>
        <b/>
        <sz val="9.5"/>
        <color rgb="FF414042"/>
        <rFont val="Trebuchet MS"/>
        <family val="2"/>
      </rPr>
      <t xml:space="preserve">Y </t>
    </r>
    <r>
      <rPr>
        <sz val="9.5"/>
        <color rgb="FF414042"/>
        <rFont val="Verdana"/>
        <family val="2"/>
      </rPr>
      <t>= Currency denomination</t>
    </r>
  </si>
  <si>
    <t>SEK – SWEDISH KRONA</t>
  </si>
  <si>
    <t>Sweden1</t>
  </si>
  <si>
    <t>Sweden2</t>
  </si>
  <si>
    <r>
      <t>–</t>
    </r>
    <r>
      <rPr>
        <sz val="7"/>
        <color rgb="FF414042"/>
        <rFont val="Times New Roman"/>
        <family val="1"/>
      </rPr>
      <t xml:space="preserve">    </t>
    </r>
    <r>
      <rPr>
        <b/>
        <sz val="9.5"/>
        <color rgb="FF414042"/>
        <rFont val="Trebuchet MS"/>
        <family val="2"/>
      </rPr>
      <t>IBAN format</t>
    </r>
    <r>
      <rPr>
        <sz val="9.5"/>
        <color rgb="FF414042"/>
        <rFont val="Verdana"/>
        <family val="2"/>
      </rPr>
      <t>: SEkk BBBB CCCC CCCCCCCCCCCC</t>
    </r>
  </si>
  <si>
    <t>Sweden3</t>
  </si>
  <si>
    <r>
      <t xml:space="preserve">» </t>
    </r>
    <r>
      <rPr>
        <b/>
        <sz val="9.5"/>
        <color rgb="FF414042"/>
        <rFont val="Trebuchet MS"/>
        <family val="2"/>
      </rPr>
      <t xml:space="preserve">SE </t>
    </r>
    <r>
      <rPr>
        <sz val="9.5"/>
        <color rgb="FF414042"/>
        <rFont val="Verdana"/>
        <family val="2"/>
      </rPr>
      <t>= Country Code</t>
    </r>
  </si>
  <si>
    <t>Sweden4</t>
  </si>
  <si>
    <t>Sweden5</t>
  </si>
  <si>
    <t>Sweden6</t>
  </si>
  <si>
    <t>Sweden7</t>
  </si>
  <si>
    <t>SGD – SINGAPORE DOLLAR</t>
  </si>
  <si>
    <t>Singapore1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</si>
  <si>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5–14 digits</t>
    </r>
  </si>
  <si>
    <t>Singapore2</t>
  </si>
  <si>
    <t>Singapore3</t>
  </si>
  <si>
    <r>
      <t>•</t>
    </r>
    <r>
      <rPr>
        <sz val="7"/>
        <color rgb="FF414042"/>
        <rFont val="Times New Roman"/>
        <family val="1"/>
      </rPr>
      <t xml:space="preserve">    </t>
    </r>
    <r>
      <rPr>
        <b/>
        <sz val="9.5"/>
        <color rgb="FF414042"/>
        <rFont val="Trebuchet MS"/>
        <family val="2"/>
      </rPr>
      <t>Beneficiary Bank Routing Code</t>
    </r>
    <r>
      <rPr>
        <sz val="9.5"/>
        <color rgb="FF414042"/>
        <rFont val="Verdana"/>
        <family val="2"/>
      </rPr>
      <t>: 7-digit</t>
    </r>
  </si>
  <si>
    <t>Singapore4</t>
  </si>
  <si>
    <r>
      <t>–</t>
    </r>
    <r>
      <rPr>
        <sz val="7"/>
        <color rgb="FF414042"/>
        <rFont val="Times New Roman"/>
        <family val="1"/>
      </rPr>
      <t xml:space="preserve">    </t>
    </r>
    <r>
      <rPr>
        <b/>
        <sz val="9.5"/>
        <color rgb="FF414042"/>
        <rFont val="Trebuchet MS"/>
        <family val="2"/>
      </rPr>
      <t>Bank Code Format</t>
    </r>
    <r>
      <rPr>
        <sz val="9.5"/>
        <color rgb="FF414042"/>
        <rFont val="Verdana"/>
        <family val="2"/>
      </rPr>
      <t>: AAAABBB</t>
    </r>
  </si>
  <si>
    <t>Singapore5</t>
  </si>
  <si>
    <t>Singapore6</t>
  </si>
  <si>
    <t>Singapore7</t>
  </si>
  <si>
    <t>Singapore8</t>
  </si>
  <si>
    <t>Singapore9</t>
  </si>
  <si>
    <r>
      <t>•</t>
    </r>
    <r>
      <rPr>
        <sz val="7"/>
        <color rgb="FF414042"/>
        <rFont val="Times New Roman"/>
        <family val="1"/>
      </rPr>
      <t xml:space="preserve">    </t>
    </r>
    <r>
      <rPr>
        <b/>
        <sz val="9.5"/>
        <color rgb="FF414042"/>
        <rFont val="Trebuchet MS"/>
        <family val="2"/>
      </rPr>
      <t>Payments to HSBC Singapore should use the following SWIFT Codes regardless of currency</t>
    </r>
    <r>
      <rPr>
        <sz val="9.5"/>
        <color rgb="FF414042"/>
        <rFont val="Verdana"/>
        <family val="2"/>
      </rPr>
      <t>:</t>
    </r>
  </si>
  <si>
    <t>Singapore10</t>
  </si>
  <si>
    <r>
      <t>–</t>
    </r>
    <r>
      <rPr>
        <sz val="7"/>
        <color rgb="FF414042"/>
        <rFont val="Times New Roman"/>
        <family val="1"/>
      </rPr>
      <t xml:space="preserve">    </t>
    </r>
    <r>
      <rPr>
        <b/>
        <sz val="9.5"/>
        <color rgb="FF414042"/>
        <rFont val="Trebuchet MS"/>
        <family val="2"/>
      </rPr>
      <t xml:space="preserve">“RETAIL/PERSONAL” </t>
    </r>
    <r>
      <rPr>
        <sz val="9.5"/>
        <color rgb="FF414042"/>
        <rFont val="Verdana"/>
        <family val="2"/>
      </rPr>
      <t>accounts use SWIFT Code HSBCSGS2, Bank Code must be 9548</t>
    </r>
  </si>
  <si>
    <t>Singapore11</t>
  </si>
  <si>
    <r>
      <t>–</t>
    </r>
    <r>
      <rPr>
        <sz val="7"/>
        <color rgb="FF414042"/>
        <rFont val="Times New Roman"/>
        <family val="1"/>
      </rPr>
      <t xml:space="preserve">    </t>
    </r>
    <r>
      <rPr>
        <b/>
        <sz val="9.5"/>
        <color rgb="FF414042"/>
        <rFont val="Trebuchet MS"/>
        <family val="2"/>
      </rPr>
      <t xml:space="preserve">“CORPORATE” </t>
    </r>
    <r>
      <rPr>
        <sz val="9.5"/>
        <color rgb="FF414042"/>
        <rFont val="Verdana"/>
        <family val="2"/>
      </rPr>
      <t>accounts use SWIFT Code HSBCSGSG, Bank Code must be 7232</t>
    </r>
  </si>
  <si>
    <t>Singapore12</t>
  </si>
  <si>
    <t>Singapore13</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</si>
  <si>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5–11 digits</t>
    </r>
  </si>
  <si>
    <t>Singapore14</t>
  </si>
  <si>
    <t>Singapore15</t>
  </si>
  <si>
    <t>Singapore16</t>
  </si>
  <si>
    <t>Singapore17</t>
  </si>
  <si>
    <t>Singapore18</t>
  </si>
  <si>
    <t>Singapore19</t>
  </si>
  <si>
    <r>
      <t>•</t>
    </r>
    <r>
      <rPr>
        <sz val="7"/>
        <color rgb="FF414042"/>
        <rFont val="Times New Roman"/>
        <family val="1"/>
      </rPr>
      <t xml:space="preserve">    </t>
    </r>
    <r>
      <rPr>
        <b/>
        <sz val="9.5"/>
        <color rgb="FF414042"/>
        <rFont val="Trebuchet MS"/>
        <family val="2"/>
      </rPr>
      <t>Singapore Branch Code</t>
    </r>
    <r>
      <rPr>
        <sz val="9.5"/>
        <color rgb="FF414042"/>
        <rFont val="Verdana"/>
        <family val="2"/>
      </rPr>
      <t>: Account numbers first 3 digits typically contains the first 3 of branch code (Please be aware this may not be the case for all banks in Singapore)</t>
    </r>
  </si>
  <si>
    <t>Singapore20</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</si>
  <si>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Singapore</t>
    </r>
  </si>
  <si>
    <t>Account Type</t>
  </si>
  <si>
    <t>Branch Code</t>
  </si>
  <si>
    <t>Before</t>
  </si>
  <si>
    <t>After</t>
  </si>
  <si>
    <t>Singapore21</t>
  </si>
  <si>
    <r>
      <t>•</t>
    </r>
    <r>
      <rPr>
        <sz val="7"/>
        <color rgb="FF414042"/>
        <rFont val="Times New Roman"/>
        <family val="1"/>
      </rPr>
      <t xml:space="preserve">    </t>
    </r>
    <r>
      <rPr>
        <b/>
        <sz val="9.5"/>
        <color rgb="FF414042"/>
        <rFont val="Trebuchet MS"/>
        <family val="2"/>
      </rPr>
      <t>Beneficiary Country</t>
    </r>
    <r>
      <rPr>
        <sz val="9.5"/>
        <color rgb="FF414042"/>
        <rFont val="Verdana"/>
        <family val="2"/>
      </rPr>
      <t>: Singapore</t>
    </r>
  </si>
  <si>
    <t>Current &amp; Savings</t>
  </si>
  <si>
    <t>Singapore22</t>
  </si>
  <si>
    <t>Savings Current</t>
  </si>
  <si>
    <t>Singapore23</t>
  </si>
  <si>
    <t>SGD-ACH payments are only available for beneficiaries located in Singapore.</t>
  </si>
  <si>
    <t>Singapore24</t>
  </si>
  <si>
    <t>ACCOUNT NUMBER FORMAT FOR CUSTOMERS OF HSBC, OCBC &amp; SBI</t>
  </si>
  <si>
    <t>Current</t>
  </si>
  <si>
    <t>Singapore25</t>
  </si>
  <si>
    <t>Customers of The Hong Kong and Shanghai Banking Corporation (HSBC), Overseas-Chinese Banking Corporation Limited (OCBC) and State Bank of India (SBI) must now use the full account number. The full account number includes the branch code followed by the existing account number. It is a 10 or 12 -digit number forOCBC, 12 -digit number for HSBC and 14- digit for SBI. See below for an example of the account number change.</t>
  </si>
  <si>
    <t>Bank</t>
  </si>
  <si>
    <t>HSBC</t>
  </si>
  <si>
    <t>OCBC</t>
  </si>
  <si>
    <t>SBI</t>
  </si>
  <si>
    <r>
      <t>Æ</t>
    </r>
    <r>
      <rPr>
        <sz val="9.5"/>
        <color rgb="FF414042"/>
        <rFont val="Times New Roman"/>
        <family val="1"/>
      </rPr>
      <t xml:space="preserve"> </t>
    </r>
    <r>
      <rPr>
        <u/>
        <sz val="9.5"/>
        <color rgb="FF006CAB"/>
        <rFont val="Verdana"/>
        <family val="2"/>
      </rPr>
      <t>SGD Bank and Branch Code Guide</t>
    </r>
  </si>
  <si>
    <t>SLL – SIERRA LEONE LEONE</t>
  </si>
  <si>
    <t>Sierra Leone1</t>
  </si>
  <si>
    <t>Sierra Leone2</t>
  </si>
  <si>
    <t>Sierra Leone3</t>
  </si>
  <si>
    <t>Sierra Leone4</t>
  </si>
  <si>
    <t>Sierra Leone5</t>
  </si>
  <si>
    <t>Sierra Leone6</t>
  </si>
  <si>
    <t>Sierra Leone7</t>
  </si>
  <si>
    <t>SRD – SURINAM DOLLAR</t>
  </si>
  <si>
    <t>Suriname1</t>
  </si>
  <si>
    <t>Suriname2</t>
  </si>
  <si>
    <t>Suriname3</t>
  </si>
  <si>
    <t>Suriname4</t>
  </si>
  <si>
    <t>Suriname5</t>
  </si>
  <si>
    <t>Suriname6</t>
  </si>
  <si>
    <t>Suriname7</t>
  </si>
  <si>
    <t>STN – SAO TOME AND PRINCIPE DOBRA</t>
  </si>
  <si>
    <t>São Tomé and Príncipe1</t>
  </si>
  <si>
    <t>São Tomé and Príncipe2</t>
  </si>
  <si>
    <t>São Tomé and Príncipe3</t>
  </si>
  <si>
    <t>São Tomé and Príncipe4</t>
  </si>
  <si>
    <t>São Tomé and Príncipe5</t>
  </si>
  <si>
    <t>São Tomé and Príncipe6</t>
  </si>
  <si>
    <t>Minimum currency amount = $25. Expected Beneficiary Receipt Date 4-6 days</t>
  </si>
  <si>
    <t>SZL – SWAZILAND LANGENI</t>
  </si>
  <si>
    <t>Swaziland1</t>
  </si>
  <si>
    <t>Swaziland2</t>
  </si>
  <si>
    <t>Swaziland3</t>
  </si>
  <si>
    <t>Swaziland4</t>
  </si>
  <si>
    <t>Swaziland5</t>
  </si>
  <si>
    <t>Swaziland6</t>
  </si>
  <si>
    <t>Swaziland7</t>
  </si>
  <si>
    <t>THB – THAI BAHT</t>
  </si>
  <si>
    <t>Thailand1</t>
  </si>
  <si>
    <t>Thailand2</t>
  </si>
  <si>
    <t>Thailand3</t>
  </si>
  <si>
    <t>Thailand4</t>
  </si>
  <si>
    <r>
      <t>NOTE</t>
    </r>
    <r>
      <rPr>
        <sz val="9.5"/>
        <color rgb="FF414042"/>
        <rFont val="Verdana"/>
        <family val="2"/>
      </rPr>
      <t>: Local Thai banks usually have a fixed length of 10 digits for THB account numbers.</t>
    </r>
  </si>
  <si>
    <t>Thailand5</t>
  </si>
  <si>
    <t>Thailand6</t>
  </si>
  <si>
    <t>TND – TUNISIAN DINAR</t>
  </si>
  <si>
    <t>Tunisia1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</si>
  <si>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20-digit BBAN</t>
    </r>
  </si>
  <si>
    <t>Tunisia2</t>
  </si>
  <si>
    <t>Tunisia3</t>
  </si>
  <si>
    <t>Tunisia4</t>
  </si>
  <si>
    <t>Tunisia5</t>
  </si>
  <si>
    <t>Tunisia6</t>
  </si>
  <si>
    <r>
      <t>–</t>
    </r>
    <r>
      <rPr>
        <sz val="7"/>
        <color rgb="FF414042"/>
        <rFont val="Times New Roman"/>
        <family val="1"/>
      </rPr>
      <t xml:space="preserve">    </t>
    </r>
    <r>
      <rPr>
        <b/>
        <sz val="9.5"/>
        <color rgb="FF414042"/>
        <rFont val="Trebuchet MS"/>
        <family val="2"/>
      </rPr>
      <t>IBAN format</t>
    </r>
    <r>
      <rPr>
        <sz val="9.5"/>
        <color rgb="FF414042"/>
        <rFont val="Verdana"/>
        <family val="2"/>
      </rPr>
      <t>: TNkk BBCC CDDD DDDD DDDD DDKK</t>
    </r>
  </si>
  <si>
    <t>Tunisia7</t>
  </si>
  <si>
    <r>
      <t xml:space="preserve">» </t>
    </r>
    <r>
      <rPr>
        <b/>
        <sz val="9.5"/>
        <color rgb="FF414042"/>
        <rFont val="Trebuchet MS"/>
        <family val="2"/>
      </rPr>
      <t xml:space="preserve">TN </t>
    </r>
    <r>
      <rPr>
        <sz val="9.5"/>
        <color rgb="FF414042"/>
        <rFont val="Verdana"/>
        <family val="2"/>
      </rPr>
      <t>= Country Code</t>
    </r>
  </si>
  <si>
    <t>Tunisia8</t>
  </si>
  <si>
    <r>
      <t xml:space="preserve">» </t>
    </r>
    <r>
      <rPr>
        <b/>
        <sz val="9.5"/>
        <color rgb="FF414042"/>
        <rFont val="Trebuchet MS"/>
        <family val="2"/>
      </rPr>
      <t xml:space="preserve">KK </t>
    </r>
    <r>
      <rPr>
        <sz val="9.5"/>
        <color rgb="FF414042"/>
        <rFont val="Verdana"/>
        <family val="2"/>
      </rPr>
      <t>= Check Digits</t>
    </r>
  </si>
  <si>
    <t>Tunisia9</t>
  </si>
  <si>
    <t>Tunisia10</t>
  </si>
  <si>
    <r>
      <t xml:space="preserve">» </t>
    </r>
    <r>
      <rPr>
        <b/>
        <sz val="9.5"/>
        <color rgb="FF414042"/>
        <rFont val="Trebuchet MS"/>
        <family val="2"/>
      </rPr>
      <t xml:space="preserve">C </t>
    </r>
    <r>
      <rPr>
        <sz val="9.5"/>
        <color rgb="FF414042"/>
        <rFont val="Verdana"/>
        <family val="2"/>
      </rPr>
      <t>=Branch Code</t>
    </r>
  </si>
  <si>
    <t>Tunisia11</t>
  </si>
  <si>
    <t>TOP – TONGA PA’ ANGA</t>
  </si>
  <si>
    <t>Tonga1</t>
  </si>
  <si>
    <t>Tonga2</t>
  </si>
  <si>
    <t>Tonga3</t>
  </si>
  <si>
    <t>TRY – TURKISH LIRA</t>
  </si>
  <si>
    <t>Turkey1</t>
  </si>
  <si>
    <r>
      <t>•</t>
    </r>
    <r>
      <rPr>
        <sz val="7"/>
        <color rgb="FF414042"/>
        <rFont val="Times New Roman"/>
        <family val="1"/>
      </rPr>
      <t xml:space="preserve">    </t>
    </r>
    <r>
      <rPr>
        <b/>
        <sz val="9.5"/>
        <color rgb="FF414042"/>
        <rFont val="Trebuchet MS"/>
        <family val="2"/>
      </rPr>
      <t xml:space="preserve">Beneficiary Account Number/IBAN: </t>
    </r>
    <r>
      <rPr>
        <sz val="9.5"/>
        <color rgb="FF414042"/>
        <rFont val="Verdana"/>
        <family val="2"/>
      </rPr>
      <t>26 Alpha numerical digit IBAN</t>
    </r>
  </si>
  <si>
    <t>Turkey2</t>
  </si>
  <si>
    <r>
      <t>–</t>
    </r>
    <r>
      <rPr>
        <sz val="7"/>
        <color rgb="FF414042"/>
        <rFont val="Times New Roman"/>
        <family val="1"/>
      </rPr>
      <t xml:space="preserve">    </t>
    </r>
    <r>
      <rPr>
        <b/>
        <sz val="9.5"/>
        <color rgb="FF414042"/>
        <rFont val="Trebuchet MS"/>
        <family val="2"/>
      </rPr>
      <t xml:space="preserve">IBAN format: </t>
    </r>
    <r>
      <rPr>
        <sz val="9.5"/>
        <color rgb="FF414042"/>
        <rFont val="Verdana"/>
        <family val="2"/>
      </rPr>
      <t>TRkk BBBB BRCC CCCC CCCCCCCC CC</t>
    </r>
  </si>
  <si>
    <t>Turkey3</t>
  </si>
  <si>
    <r>
      <t xml:space="preserve">» </t>
    </r>
    <r>
      <rPr>
        <b/>
        <sz val="9.5"/>
        <color rgb="FF414042"/>
        <rFont val="Trebuchet MS"/>
        <family val="2"/>
      </rPr>
      <t xml:space="preserve">TR </t>
    </r>
    <r>
      <rPr>
        <sz val="9.5"/>
        <color rgb="FF414042"/>
        <rFont val="Verdana"/>
        <family val="2"/>
      </rPr>
      <t>= Country Code</t>
    </r>
  </si>
  <si>
    <t>Turkey4</t>
  </si>
  <si>
    <r>
      <t xml:space="preserve">» </t>
    </r>
    <r>
      <rPr>
        <b/>
        <sz val="9.5"/>
        <color rgb="FF414042"/>
        <rFont val="Trebuchet MS"/>
        <family val="2"/>
      </rPr>
      <t xml:space="preserve">R </t>
    </r>
    <r>
      <rPr>
        <sz val="9.5"/>
        <color rgb="FF414042"/>
        <rFont val="Verdana"/>
        <family val="2"/>
      </rPr>
      <t>= Reservation Space</t>
    </r>
  </si>
  <si>
    <t>Turkey5</t>
  </si>
  <si>
    <t>Turkey6</t>
  </si>
  <si>
    <t>Turkey7</t>
  </si>
  <si>
    <t>Turkey8</t>
  </si>
  <si>
    <t>Turkey9</t>
  </si>
  <si>
    <t>TTD – TRINIDAD AND TOBAGO DOLLAR</t>
  </si>
  <si>
    <t>Trinidad and Tobago1</t>
  </si>
  <si>
    <t>TWD – NEW TAIWAN DOLLAR</t>
  </si>
  <si>
    <t>New Tawain1</t>
  </si>
  <si>
    <t>New Tawain2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</si>
  <si>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Taiwan</t>
    </r>
  </si>
  <si>
    <t>New Tawain3</t>
  </si>
  <si>
    <t>New Tawain4</t>
  </si>
  <si>
    <t>New Tawain5</t>
  </si>
  <si>
    <t>New Tawain6</t>
  </si>
  <si>
    <t>New Tawain7</t>
  </si>
  <si>
    <t>Expected beneficiary receipt date may be 5-7 days from the date the beneficiary bank received the payment</t>
  </si>
  <si>
    <t>New Tawain8</t>
  </si>
  <si>
    <t>(Beneficiary Bank may not necessarily apply on value date instructed as beneficiary is required to visit bank and complete required forms).</t>
  </si>
  <si>
    <t>New Tawain9</t>
  </si>
  <si>
    <t>Chunghwa Post Co., Ltd. will not accept TWD payments</t>
  </si>
  <si>
    <t>TZS – TANZANIAN SHILLING</t>
  </si>
  <si>
    <t>Tanzania1</t>
  </si>
  <si>
    <t>Tanzania2</t>
  </si>
  <si>
    <t>UGX – UGANDA SHILLING</t>
  </si>
  <si>
    <t>Uganda1</t>
  </si>
  <si>
    <t>Uganda2</t>
  </si>
  <si>
    <t>USD – UNITED STATES DOLLAR</t>
  </si>
  <si>
    <t>United States of America1</t>
  </si>
  <si>
    <t>Cross Border Wire</t>
  </si>
  <si>
    <t>United States of America2</t>
  </si>
  <si>
    <t>United States of America3</t>
  </si>
  <si>
    <t>Specific USD beneficiary country requirements:</t>
  </si>
  <si>
    <t>United States of America4</t>
  </si>
  <si>
    <r>
      <t>•</t>
    </r>
    <r>
      <rPr>
        <sz val="7"/>
        <color rgb="FF414042"/>
        <rFont val="Times New Roman"/>
        <family val="1"/>
      </rPr>
      <t xml:space="preserve">    </t>
    </r>
    <r>
      <rPr>
        <b/>
        <sz val="9.5"/>
        <color rgb="FF414042"/>
        <rFont val="Trebuchet MS"/>
        <family val="2"/>
      </rPr>
      <t>Canada</t>
    </r>
    <r>
      <rPr>
        <sz val="9.5"/>
        <color rgb="FF414042"/>
        <rFont val="Verdana"/>
        <family val="2"/>
      </rPr>
      <t>: Routing code (Transit Code)</t>
    </r>
  </si>
  <si>
    <t>United States of America5</t>
  </si>
  <si>
    <r>
      <t>•</t>
    </r>
    <r>
      <rPr>
        <sz val="7"/>
        <color rgb="FF414042"/>
        <rFont val="Times New Roman"/>
        <family val="1"/>
      </rPr>
      <t xml:space="preserve">    </t>
    </r>
    <r>
      <rPr>
        <b/>
        <sz val="9.5"/>
        <color rgb="FF414042"/>
        <rFont val="Trebuchet MS"/>
        <family val="2"/>
      </rPr>
      <t>New Zealand</t>
    </r>
    <r>
      <rPr>
        <sz val="9.5"/>
        <color rgb="FF414042"/>
        <rFont val="Verdana"/>
        <family val="2"/>
      </rPr>
      <t>: 15-16 digit beneficiary account</t>
    </r>
  </si>
  <si>
    <t>United States of America6</t>
  </si>
  <si>
    <r>
      <t>•</t>
    </r>
    <r>
      <rPr>
        <sz val="7"/>
        <color rgb="FF414042"/>
        <rFont val="Times New Roman"/>
        <family val="1"/>
      </rPr>
      <t xml:space="preserve">    </t>
    </r>
    <r>
      <rPr>
        <b/>
        <sz val="9.5"/>
        <color rgb="FF414042"/>
        <rFont val="Trebuchet MS"/>
        <family val="2"/>
      </rPr>
      <t>EU/EEA and IBAN countries</t>
    </r>
    <r>
      <rPr>
        <sz val="9.5"/>
        <color rgb="FF414042"/>
        <rFont val="Verdana"/>
        <family val="2"/>
      </rPr>
      <t>: IBAN required. IBANs contribute to a decrease in processing times and reduced error rates.</t>
    </r>
  </si>
  <si>
    <t>United States of America7</t>
  </si>
  <si>
    <r>
      <t>•</t>
    </r>
    <r>
      <rPr>
        <sz val="7"/>
        <color rgb="FF414042"/>
        <rFont val="Times New Roman"/>
        <family val="1"/>
      </rPr>
      <t xml:space="preserve">    </t>
    </r>
    <r>
      <rPr>
        <b/>
        <sz val="9.5"/>
        <color rgb="FF414042"/>
        <rFont val="Trebuchet MS"/>
        <family val="2"/>
      </rPr>
      <t>Mexico</t>
    </r>
    <r>
      <rPr>
        <sz val="9.5"/>
        <color rgb="FF414042"/>
        <rFont val="Verdana"/>
        <family val="2"/>
      </rPr>
      <t>: Tax ID (highly recommended, not mandatory)</t>
    </r>
  </si>
  <si>
    <t>United States of America8</t>
  </si>
  <si>
    <t>United States of America9</t>
  </si>
  <si>
    <r>
      <t>•</t>
    </r>
    <r>
      <rPr>
        <sz val="7"/>
        <color rgb="FF414042"/>
        <rFont val="Times New Roman"/>
        <family val="1"/>
      </rPr>
      <t xml:space="preserve">    </t>
    </r>
    <r>
      <rPr>
        <sz val="9.5"/>
        <color rgb="FF414042"/>
        <rFont val="Verdana"/>
        <family val="2"/>
      </rPr>
      <t>When sending USD to a Ukrainian private account payments may stop and be delayed, if not enough information is provided on the purpose of payment. Please see examples: ‘Salary’, ‘Wages’, ‘Prize’, ‘Bonus’ or ‘Honorarium’, ‘Alimony’, ‘Insurance compensation’, ‘Insurance payment’, ‘Compensation of damage’ or confirm that this transfer is not to be connected with any business and investment activity.</t>
    </r>
  </si>
  <si>
    <t>United States of America10</t>
  </si>
  <si>
    <r>
      <t>•</t>
    </r>
    <r>
      <rPr>
        <sz val="7"/>
        <color rgb="FF414042"/>
        <rFont val="Times New Roman"/>
        <family val="1"/>
      </rPr>
      <t xml:space="preserve">    </t>
    </r>
    <r>
      <rPr>
        <sz val="9.5"/>
        <color rgb="FF414042"/>
        <rFont val="Verdana"/>
        <family val="2"/>
      </rPr>
      <t>When sending USD payments to the UK it is recommended to use IBAN+SWIFT or 8 digit account + 6 digits sort code.</t>
    </r>
  </si>
  <si>
    <t>United States of America11</t>
  </si>
  <si>
    <r>
      <t>•</t>
    </r>
    <r>
      <rPr>
        <sz val="7"/>
        <color rgb="FF414042"/>
        <rFont val="Times New Roman"/>
        <family val="1"/>
      </rPr>
      <t xml:space="preserve">    </t>
    </r>
    <r>
      <rPr>
        <sz val="9.5"/>
        <color rgb="FF414042"/>
        <rFont val="Verdana"/>
        <family val="2"/>
      </rPr>
      <t>USD payments to China now should include Beneficiary phone number.</t>
    </r>
  </si>
  <si>
    <t>United States of America12</t>
  </si>
  <si>
    <t>High Value (Wire)</t>
  </si>
  <si>
    <t>United States of America13</t>
  </si>
  <si>
    <r>
      <t>•</t>
    </r>
    <r>
      <rPr>
        <sz val="7"/>
        <color rgb="FF414042"/>
        <rFont val="Times New Roman"/>
        <family val="1"/>
      </rPr>
      <t xml:space="preserve">    </t>
    </r>
    <r>
      <rPr>
        <b/>
        <sz val="9.5"/>
        <color rgb="FF414042"/>
        <rFont val="Trebuchet MS"/>
        <family val="2"/>
      </rPr>
      <t>9 Digit Fedwire ABA</t>
    </r>
    <r>
      <rPr>
        <sz val="9.5"/>
        <color rgb="FF414042"/>
        <rFont val="Verdana"/>
        <family val="2"/>
      </rPr>
      <t>: ABA can be validated for Wire payments through the following federal reserve website:</t>
    </r>
  </si>
  <si>
    <t>United States of America14</t>
  </si>
  <si>
    <t>•    https://www.frbservices.org/EPaymentsDirectory/searchFedwire.html</t>
  </si>
  <si>
    <t>United States of America15</t>
  </si>
  <si>
    <r>
      <t>•</t>
    </r>
    <r>
      <rPr>
        <sz val="7"/>
        <color rgb="FF414042"/>
        <rFont val="Times New Roman"/>
        <family val="1"/>
      </rPr>
      <t xml:space="preserve">    </t>
    </r>
    <r>
      <rPr>
        <sz val="9.5"/>
        <color rgb="FF414042"/>
        <rFont val="Verdana"/>
        <family val="2"/>
      </rPr>
      <t>The following territories, if the beneficiary banks are participants, are also able to accept Fedwire fund transfers:</t>
    </r>
  </si>
  <si>
    <t>United States of America16</t>
  </si>
  <si>
    <r>
      <t>–</t>
    </r>
    <r>
      <rPr>
        <sz val="7"/>
        <color rgb="FF414042"/>
        <rFont val="Times New Roman"/>
        <family val="1"/>
      </rPr>
      <t xml:space="preserve">    </t>
    </r>
    <r>
      <rPr>
        <b/>
        <sz val="9.5"/>
        <color rgb="FF414042"/>
        <rFont val="Trebuchet MS"/>
        <family val="2"/>
      </rPr>
      <t>Puerto Rico</t>
    </r>
  </si>
  <si>
    <t>United States of America17</t>
  </si>
  <si>
    <r>
      <t>–</t>
    </r>
    <r>
      <rPr>
        <sz val="7"/>
        <color rgb="FF414042"/>
        <rFont val="Times New Roman"/>
        <family val="1"/>
      </rPr>
      <t xml:space="preserve">    </t>
    </r>
    <r>
      <rPr>
        <b/>
        <sz val="9.5"/>
        <color rgb="FF414042"/>
        <rFont val="Trebuchet MS"/>
        <family val="2"/>
      </rPr>
      <t>US Virgin Islands</t>
    </r>
  </si>
  <si>
    <t>United States of America18</t>
  </si>
  <si>
    <r>
      <t>–</t>
    </r>
    <r>
      <rPr>
        <sz val="7"/>
        <color rgb="FF414042"/>
        <rFont val="Times New Roman"/>
        <family val="1"/>
      </rPr>
      <t xml:space="preserve">    </t>
    </r>
    <r>
      <rPr>
        <b/>
        <sz val="9.5"/>
        <color rgb="FF414042"/>
        <rFont val="Trebuchet MS"/>
        <family val="2"/>
      </rPr>
      <t>Guam</t>
    </r>
  </si>
  <si>
    <t>United States of America19</t>
  </si>
  <si>
    <r>
      <t>–</t>
    </r>
    <r>
      <rPr>
        <sz val="7"/>
        <color rgb="FF414042"/>
        <rFont val="Times New Roman"/>
        <family val="1"/>
      </rPr>
      <t xml:space="preserve">    </t>
    </r>
    <r>
      <rPr>
        <b/>
        <sz val="9.5"/>
        <color rgb="FF414042"/>
        <rFont val="Trebuchet MS"/>
        <family val="2"/>
      </rPr>
      <t>Northern Mariana Islands</t>
    </r>
  </si>
  <si>
    <t>United States of America20</t>
  </si>
  <si>
    <r>
      <t xml:space="preserve">Note: </t>
    </r>
    <r>
      <rPr>
        <sz val="9.5"/>
        <color rgb="FF414042"/>
        <rFont val="Verdana"/>
        <family val="2"/>
      </rPr>
      <t>After you input the ABA in the appropriate field and have it verified, it is eligible to receive Wires only if under the Fed wire Eligibility header it indicates ‘FUNDS ELIGIBLE’.</t>
    </r>
  </si>
  <si>
    <t>Low Value (ACH)</t>
  </si>
  <si>
    <r>
      <t>•</t>
    </r>
    <r>
      <rPr>
        <sz val="7"/>
        <color rgb="FF414042"/>
        <rFont val="Times New Roman"/>
        <family val="1"/>
      </rPr>
      <t xml:space="preserve">    </t>
    </r>
    <r>
      <rPr>
        <b/>
        <sz val="9.5"/>
        <color rgb="FF414042"/>
        <rFont val="Trebuchet MS"/>
        <family val="2"/>
      </rPr>
      <t>9 Digit ACH ABA</t>
    </r>
    <r>
      <rPr>
        <sz val="9.5"/>
        <color rgb="FF414042"/>
        <rFont val="Verdana"/>
        <family val="2"/>
      </rPr>
      <t>: ABA can be validated that it is eligible for ACH Low Value USD transactions through the following link. Input the ABA and it indicates whether it is a FedACH routing code.</t>
    </r>
  </si>
  <si>
    <t>•    https://www.frbservices.org/EPaymentsDirectory/search.html</t>
  </si>
  <si>
    <t>A valid beneficiary address will be required for all non-US client making payments.</t>
  </si>
  <si>
    <t>It is critical to ensure the routing code is enabled for the selected payment method (Wire or ACH). If you enter a Fed wire routing code on an ACH payment, the payment will reject. If you enter an ACH routing code on a Wire payment, the payment will stop for repair at the bank and may miss deadlines or be rejected.</t>
  </si>
  <si>
    <t>Komercni Bank</t>
  </si>
  <si>
    <t>When sending USD payments to a beneficiary that banks with Komercni Bank we require the below to avoid possible delays:</t>
  </si>
  <si>
    <r>
      <t>•</t>
    </r>
    <r>
      <rPr>
        <sz val="7"/>
        <color rgb="FF414042"/>
        <rFont val="Times New Roman"/>
        <family val="1"/>
      </rPr>
      <t xml:space="preserve">    </t>
    </r>
    <r>
      <rPr>
        <b/>
        <sz val="9.5"/>
        <color rgb="FF414042"/>
        <rFont val="Trebuchet MS"/>
        <family val="2"/>
      </rPr>
      <t>Payers Full Address</t>
    </r>
  </si>
  <si>
    <r>
      <t>•</t>
    </r>
    <r>
      <rPr>
        <sz val="7"/>
        <color rgb="FF414042"/>
        <rFont val="Times New Roman"/>
        <family val="1"/>
      </rPr>
      <t xml:space="preserve">    </t>
    </r>
    <r>
      <rPr>
        <b/>
        <sz val="9.5"/>
        <color rgb="FF414042"/>
        <rFont val="Trebuchet MS"/>
        <family val="2"/>
      </rPr>
      <t>Beneficiaries Full Address</t>
    </r>
  </si>
  <si>
    <t>UYU – URUGUAYAN PESO</t>
  </si>
  <si>
    <t>Uruguay1</t>
  </si>
  <si>
    <t>UZS – UZBEKISTAN SUM</t>
  </si>
  <si>
    <t>Uzbekistan1</t>
  </si>
  <si>
    <t>Uzbekistan2</t>
  </si>
  <si>
    <t>Uzbekistan3</t>
  </si>
  <si>
    <t>Uzbekistan4</t>
  </si>
  <si>
    <t>Uzbekistan5</t>
  </si>
  <si>
    <t>Uzbekistan6</t>
  </si>
  <si>
    <t>Uzbekistan7</t>
  </si>
  <si>
    <t>Uzbekistan8</t>
  </si>
  <si>
    <t>Uzbekistan9</t>
  </si>
  <si>
    <t>VND – VIETNAM DONG</t>
  </si>
  <si>
    <t>Vietnam1</t>
  </si>
  <si>
    <t>Vietnam2</t>
  </si>
  <si>
    <t>Vietnam3</t>
  </si>
  <si>
    <t>Vietnam4</t>
  </si>
  <si>
    <t>Vietnam5</t>
  </si>
  <si>
    <t>Vietnam6</t>
  </si>
  <si>
    <r>
      <t>•</t>
    </r>
    <r>
      <rPr>
        <sz val="7"/>
        <color rgb="FF414042"/>
        <rFont val="Times New Roman"/>
        <family val="1"/>
      </rPr>
      <t xml:space="preserve">    </t>
    </r>
    <r>
      <rPr>
        <b/>
        <sz val="9.5"/>
        <color rgb="FF414042"/>
        <rFont val="Trebuchet MS"/>
        <family val="2"/>
      </rPr>
      <t xml:space="preserve">Beneficiary Bank Routing Code: </t>
    </r>
    <r>
      <rPr>
        <sz val="9.5"/>
        <color rgb="FF414042"/>
        <rFont val="Verdana"/>
        <family val="2"/>
      </rPr>
      <t>8-digit CITAD</t>
    </r>
  </si>
  <si>
    <t>Vietnam7</t>
  </si>
  <si>
    <r>
      <t>–</t>
    </r>
    <r>
      <rPr>
        <sz val="7"/>
        <color rgb="FF414042"/>
        <rFont val="Times New Roman"/>
        <family val="1"/>
      </rPr>
      <t xml:space="preserve">    </t>
    </r>
    <r>
      <rPr>
        <b/>
        <sz val="9.5"/>
        <color rgb="FF414042"/>
        <rFont val="Trebuchet MS"/>
        <family val="2"/>
      </rPr>
      <t>Bank Code Format</t>
    </r>
    <r>
      <rPr>
        <sz val="9.5"/>
        <color rgb="FF414042"/>
        <rFont val="Verdana"/>
        <family val="2"/>
      </rPr>
      <t>: AABBBCCC</t>
    </r>
  </si>
  <si>
    <t>Vietnam8</t>
  </si>
  <si>
    <r>
      <t xml:space="preserve">» </t>
    </r>
    <r>
      <rPr>
        <b/>
        <sz val="9.5"/>
        <color rgb="FF414042"/>
        <rFont val="Trebuchet MS"/>
        <family val="2"/>
      </rPr>
      <t xml:space="preserve">A </t>
    </r>
    <r>
      <rPr>
        <sz val="9.5"/>
        <color rgb="FF414042"/>
        <rFont val="Verdana"/>
        <family val="2"/>
      </rPr>
      <t>= Region Code</t>
    </r>
  </si>
  <si>
    <t>Vietnam9</t>
  </si>
  <si>
    <t>Vietnam10</t>
  </si>
  <si>
    <t>Vietnam11</t>
  </si>
  <si>
    <t>Recommended for all payments to Vietnam regardless of currency.</t>
  </si>
  <si>
    <t>Vietnam12</t>
  </si>
  <si>
    <t>Vietnam13</t>
  </si>
  <si>
    <t>Vietnam14</t>
  </si>
  <si>
    <t>CITAD Bank Code for all Agribank branches/sub branches in Vietnam is 01204888, however the branch name must be included in SWIFT branch details.</t>
  </si>
  <si>
    <t>VUV – VANUATU VATU</t>
  </si>
  <si>
    <t>Vanuatu1</t>
  </si>
  <si>
    <t>WST – SAMOA TALA</t>
  </si>
  <si>
    <t>Samoa1</t>
  </si>
  <si>
    <t>XAF – CENTRAL AFRICAN CFA FRANC</t>
  </si>
  <si>
    <t>Central African Republic1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</si>
  <si>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27 Alpha numerical digit IBAN or 23-digit domestic account number</t>
    </r>
  </si>
  <si>
    <t>Central African Republic2</t>
  </si>
  <si>
    <t>Central African Republic3</t>
  </si>
  <si>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Cameroon, Central African Republic, Chad, Equatorial Guinea, Congo &amp; Gabon</t>
    </r>
  </si>
  <si>
    <t>Central African Republic4</t>
  </si>
  <si>
    <t>XCD – EAST CARIBBEAN DOLLAR</t>
  </si>
  <si>
    <t>East Caribbean1</t>
  </si>
  <si>
    <t>East Caribbean2</t>
  </si>
  <si>
    <r>
      <t>•</t>
    </r>
    <r>
      <rPr>
        <sz val="7"/>
        <color rgb="FF414042"/>
        <rFont val="Times New Roman"/>
        <family val="1"/>
      </rPr>
      <t xml:space="preserve">    </t>
    </r>
    <r>
      <rPr>
        <b/>
        <sz val="9.5"/>
        <color rgb="FF414042"/>
        <rFont val="Trebuchet MS"/>
        <family val="2"/>
      </rPr>
      <t xml:space="preserve">Beneficiary Bank Country: </t>
    </r>
    <r>
      <rPr>
        <sz val="9.5"/>
        <color rgb="FF414042"/>
        <rFont val="Verdana"/>
        <family val="2"/>
      </rPr>
      <t>Anguilla, Antigua &amp; Barbuda, Dominica, Grenada, Montserrat, Saint Kitts And Nevis, Saint Lucia and Saint Vincent and the Grenadines.</t>
    </r>
  </si>
  <si>
    <t>XOF – WEST AFRICAN CFA FRANC</t>
  </si>
  <si>
    <t>REQUIRED (Guinea-Bissau):</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</si>
  <si>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25 Alpha numerical digit IBAN or 24 Alpha numerical digit domestic account number, starting with country code, for example: GW1234567890123456789012</t>
    </r>
  </si>
  <si>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Guinea-Bissau (GW)</t>
    </r>
  </si>
  <si>
    <t>REQUIRED (Other):</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</si>
  <si>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28 Alpha numerical digit IBAN or 24 Alpha numerical digit domestic account number, starting with country code, for example: BJ1234567890123456789012</t>
    </r>
  </si>
  <si>
    <r>
      <t>•</t>
    </r>
    <r>
      <rPr>
        <sz val="7"/>
        <color rgb="FF414042"/>
        <rFont val="Times New Roman"/>
        <family val="1"/>
      </rPr>
      <t xml:space="preserve">    </t>
    </r>
    <r>
      <rPr>
        <b/>
        <sz val="9.5"/>
        <color rgb="FF414042"/>
        <rFont val="Trebuchet MS"/>
        <family val="2"/>
      </rPr>
      <t>Beneficiary Bank Country</t>
    </r>
    <r>
      <rPr>
        <sz val="9.5"/>
        <color rgb="FF414042"/>
        <rFont val="Verdana"/>
        <family val="2"/>
      </rPr>
      <t>: Benin (BJ), Burkina Faso (BF), Cote D’Ivoire (CI), Mali (ML), Republic of Niger (NE), Senegal (SN), Togo (TG)</t>
    </r>
  </si>
  <si>
    <t>Ivory Coast (Cote d’Ivoire) is same day or next day, all other countries next day. However, this may differ, as it is contingent on the local banks throughout the region. Funds transfers that are eligible for RTGS are completed same day. Non-RTGS transfers traditionally take 2-3 days, but up to 10 days in countries such as Guinea-Bissau. For checks sent for clearing or out of the country the transit time may take up to 1 month. However, the transit time for checks sent for clearing in Abidjan is, on average 2 days.</t>
  </si>
  <si>
    <t>XPF – CENTRAL POLYNESIAN FRANC</t>
  </si>
  <si>
    <t>Central Polynesia1</t>
  </si>
  <si>
    <r>
      <t>•</t>
    </r>
    <r>
      <rPr>
        <sz val="7"/>
        <color rgb="FF414042"/>
        <rFont val="Times New Roman"/>
        <family val="1"/>
      </rPr>
      <t xml:space="preserve">    </t>
    </r>
    <r>
      <rPr>
        <b/>
        <sz val="9.5"/>
        <color rgb="FF414042"/>
        <rFont val="Trebuchet MS"/>
        <family val="2"/>
      </rPr>
      <t>Beneficiary IBAN</t>
    </r>
    <r>
      <rPr>
        <sz val="9.5"/>
        <color rgb="FF414042"/>
        <rFont val="Verdana"/>
        <family val="2"/>
      </rPr>
      <t>: 27 Alpha numerical digit IBAN</t>
    </r>
  </si>
  <si>
    <t>Central Polynesia2</t>
  </si>
  <si>
    <r>
      <t>–</t>
    </r>
    <r>
      <rPr>
        <sz val="7"/>
        <color rgb="FF414042"/>
        <rFont val="Times New Roman"/>
        <family val="1"/>
      </rPr>
      <t xml:space="preserve">    </t>
    </r>
    <r>
      <rPr>
        <b/>
        <sz val="9.5"/>
        <color rgb="FF414042"/>
        <rFont val="Trebuchet MS"/>
        <family val="2"/>
      </rPr>
      <t>IBAN Format</t>
    </r>
    <r>
      <rPr>
        <sz val="9.5"/>
        <color rgb="FF414042"/>
        <rFont val="Verdana"/>
        <family val="2"/>
      </rPr>
      <t>: FRkk BBBB BGGG GGCC CCCC CCCC CXX</t>
    </r>
  </si>
  <si>
    <t>Central Polynesia3</t>
  </si>
  <si>
    <r>
      <t xml:space="preserve">» </t>
    </r>
    <r>
      <rPr>
        <b/>
        <sz val="9.5"/>
        <color rgb="FF414042"/>
        <rFont val="Trebuchet MS"/>
        <family val="2"/>
      </rPr>
      <t xml:space="preserve">FR </t>
    </r>
    <r>
      <rPr>
        <sz val="9.5"/>
        <color rgb="FF414042"/>
        <rFont val="Verdana"/>
        <family val="2"/>
      </rPr>
      <t>= Country code</t>
    </r>
  </si>
  <si>
    <t>Central Polynesia4</t>
  </si>
  <si>
    <t>Central Polynesia5</t>
  </si>
  <si>
    <t>Central Polynesia6</t>
  </si>
  <si>
    <r>
      <t xml:space="preserve">» </t>
    </r>
    <r>
      <rPr>
        <b/>
        <sz val="9.5"/>
        <color rgb="FF414042"/>
        <rFont val="Trebuchet MS"/>
        <family val="2"/>
      </rPr>
      <t xml:space="preserve">G </t>
    </r>
    <r>
      <rPr>
        <sz val="9.5"/>
        <color rgb="FF414042"/>
        <rFont val="Verdana"/>
        <family val="2"/>
      </rPr>
      <t>= Code Guichet (branch)</t>
    </r>
  </si>
  <si>
    <t>Central Polynesia7</t>
  </si>
  <si>
    <t>Central Polynesia8</t>
  </si>
  <si>
    <r>
      <t xml:space="preserve">» </t>
    </r>
    <r>
      <rPr>
        <b/>
        <sz val="9.5"/>
        <color rgb="FF414042"/>
        <rFont val="Trebuchet MS"/>
        <family val="2"/>
      </rPr>
      <t xml:space="preserve">X </t>
    </r>
    <r>
      <rPr>
        <sz val="9.5"/>
        <color rgb="FF414042"/>
        <rFont val="Verdana"/>
        <family val="2"/>
      </rPr>
      <t>= Clé RIB</t>
    </r>
  </si>
  <si>
    <t>Central Polynesia9</t>
  </si>
  <si>
    <t>Central Polynesia10</t>
  </si>
  <si>
    <t>Central Polynesia11</t>
  </si>
  <si>
    <t>YER – YEMENI RIAL</t>
  </si>
  <si>
    <t>Yemen1</t>
  </si>
  <si>
    <t>Yemen2</t>
  </si>
  <si>
    <t>Yemen3</t>
  </si>
  <si>
    <r>
      <t>•</t>
    </r>
    <r>
      <rPr>
        <sz val="7"/>
        <color rgb="FF414042"/>
        <rFont val="Times New Roman"/>
        <family val="1"/>
      </rPr>
      <t xml:space="preserve">    </t>
    </r>
    <r>
      <rPr>
        <b/>
        <sz val="9.5"/>
        <color rgb="FF414042"/>
        <rFont val="Trebuchet MS"/>
        <family val="2"/>
      </rPr>
      <t xml:space="preserve">Beneficiary Passport Number: </t>
    </r>
    <r>
      <rPr>
        <sz val="9.5"/>
        <color rgb="FF414042"/>
        <rFont val="Verdana"/>
        <family val="2"/>
      </rPr>
      <t>for individuals ONLY</t>
    </r>
  </si>
  <si>
    <t>Yemen4</t>
  </si>
  <si>
    <t>ZAR – SOUTH AFRICAN RAND</t>
  </si>
  <si>
    <t>South Africa1</t>
  </si>
  <si>
    <r>
      <t>•</t>
    </r>
    <r>
      <rPr>
        <sz val="7"/>
        <color rgb="FF414042"/>
        <rFont val="Times New Roman"/>
        <family val="1"/>
      </rPr>
      <t xml:space="preserve">    </t>
    </r>
    <r>
      <rPr>
        <b/>
        <sz val="9.5"/>
        <color rgb="FF414042"/>
        <rFont val="Trebuchet MS"/>
        <family val="2"/>
      </rPr>
      <t xml:space="preserve">Beneficiary Account Number: </t>
    </r>
    <r>
      <rPr>
        <sz val="9.5"/>
        <color rgb="FF414042"/>
        <rFont val="Verdana"/>
        <family val="2"/>
      </rPr>
      <t>Beneficiary Accounts with Standard Bank of South Africa (SBZAZAJJ) should follow a 9-digit format for resident accounts and 11-digit formats for non-resident accounts.</t>
    </r>
  </si>
  <si>
    <t>South Africa2</t>
  </si>
  <si>
    <t>South Africa3</t>
  </si>
  <si>
    <t>South Africa4</t>
  </si>
  <si>
    <t>South Africa5</t>
  </si>
  <si>
    <r>
      <t>•</t>
    </r>
    <r>
      <rPr>
        <sz val="7"/>
        <color rgb="FF414042"/>
        <rFont val="Times New Roman"/>
        <family val="1"/>
      </rPr>
      <t xml:space="preserve">    </t>
    </r>
    <r>
      <rPr>
        <b/>
        <sz val="9.5"/>
        <color rgb="FF414042"/>
        <rFont val="Trebuchet MS"/>
        <family val="2"/>
      </rPr>
      <t>Beneficiary Contact Details</t>
    </r>
  </si>
  <si>
    <t>South Africa6</t>
  </si>
  <si>
    <t>South Africa7</t>
  </si>
  <si>
    <t>Western Union Business Solutions must have both the SWIFT code and routing code for ZAR payments to South Africa. If the 6 digit routing code was not provided, the routing code of the beneficiary bank head office should be selected. The beneficiary’s bank may require the beneficiary to contact them to complete regulatory paperwork.</t>
  </si>
  <si>
    <t>South Africa8</t>
  </si>
  <si>
    <t>ZMW – ZAMBIAN KWACHA</t>
  </si>
  <si>
    <t>Zambia1</t>
  </si>
  <si>
    <t>Zambia2</t>
  </si>
  <si>
    <t>Zambia3</t>
  </si>
  <si>
    <t>Zambia4</t>
  </si>
  <si>
    <t>Zambia5</t>
  </si>
  <si>
    <t>Column1</t>
  </si>
  <si>
    <t>Country</t>
  </si>
  <si>
    <t>Expense Type</t>
  </si>
  <si>
    <t>ALAND-EUR</t>
  </si>
  <si>
    <t>EUR</t>
  </si>
  <si>
    <t>Aland Islands</t>
  </si>
  <si>
    <t>Accommodation</t>
  </si>
  <si>
    <t>Yes</t>
  </si>
  <si>
    <t>PJ</t>
  </si>
  <si>
    <t>**Required**</t>
  </si>
  <si>
    <t>ALBANIAN LEK–ALL</t>
  </si>
  <si>
    <t>ALL</t>
  </si>
  <si>
    <t>Agreement Payment</t>
  </si>
  <si>
    <t>No</t>
  </si>
  <si>
    <t>GL</t>
  </si>
  <si>
    <t>ALGERIAN DINAR–DZD</t>
  </si>
  <si>
    <t>DZD</t>
  </si>
  <si>
    <t>Algeria</t>
  </si>
  <si>
    <t>Airtime</t>
  </si>
  <si>
    <t>ANDORRA-EUR</t>
  </si>
  <si>
    <t>Allowance</t>
  </si>
  <si>
    <t>ANGOLAN KWANZA–AOA</t>
  </si>
  <si>
    <t>AOA</t>
  </si>
  <si>
    <t>Angola</t>
  </si>
  <si>
    <t>Bereavement</t>
  </si>
  <si>
    <t>ANTILLIAN GUILDER–ANG</t>
  </si>
  <si>
    <t>ANG</t>
  </si>
  <si>
    <t>Antilla</t>
  </si>
  <si>
    <t>ARGENTINE PESO–ARS</t>
  </si>
  <si>
    <t>ARS</t>
  </si>
  <si>
    <t>Aremnia</t>
  </si>
  <si>
    <t>Consultancy</t>
  </si>
  <si>
    <t>ARMENIAN DRAM–AMD</t>
  </si>
  <si>
    <t>AMD</t>
  </si>
  <si>
    <t>Argentina</t>
  </si>
  <si>
    <t>Cost of Living</t>
  </si>
  <si>
    <t>ARUBIAN FLORIN–AWG</t>
  </si>
  <si>
    <t>AWG</t>
  </si>
  <si>
    <t>Aruba</t>
  </si>
  <si>
    <t>AUSTRALIAN DOLLAR–AUD</t>
  </si>
  <si>
    <t>AUD</t>
  </si>
  <si>
    <t>Australia</t>
  </si>
  <si>
    <t>External Examiner</t>
  </si>
  <si>
    <t>AUSTRIA-EUR</t>
  </si>
  <si>
    <t>Focus Group</t>
  </si>
  <si>
    <t>AZERBAIJAN MANAT–AZN</t>
  </si>
  <si>
    <t>AZN</t>
  </si>
  <si>
    <t>Grant</t>
  </si>
  <si>
    <t>BAHAMIAN DOLLAR–BSD</t>
  </si>
  <si>
    <t>BSD</t>
  </si>
  <si>
    <t>Bahamas</t>
  </si>
  <si>
    <t>Guest Lecturer</t>
  </si>
  <si>
    <t>BAHRAIN DINAR–BHD</t>
  </si>
  <si>
    <t>BHD</t>
  </si>
  <si>
    <t>Bahrain</t>
  </si>
  <si>
    <t>BANGLADESH TAKA–BDT</t>
  </si>
  <si>
    <t>BDT</t>
  </si>
  <si>
    <t>Bangladesh</t>
  </si>
  <si>
    <t>BARBADOS DOLLAR–BBD</t>
  </si>
  <si>
    <t>BBD</t>
  </si>
  <si>
    <t>Barbados</t>
  </si>
  <si>
    <t>Other</t>
  </si>
  <si>
    <t>BELGIUM-EUR</t>
  </si>
  <si>
    <t>BELIZE DOLLAR–BZD</t>
  </si>
  <si>
    <t>BZD</t>
  </si>
  <si>
    <t>Belize</t>
  </si>
  <si>
    <t>Prize Payment</t>
  </si>
  <si>
    <t>BERMUDIAN DOLLAR–BMD</t>
  </si>
  <si>
    <t>BMD</t>
  </si>
  <si>
    <t>Bermuda</t>
  </si>
  <si>
    <t>Project Payment</t>
  </si>
  <si>
    <t>BHUTAN NGULTRUM–BTN</t>
  </si>
  <si>
    <t>BTN</t>
  </si>
  <si>
    <t>Bhutan</t>
  </si>
  <si>
    <t>Return of Funds</t>
  </si>
  <si>
    <t>BOLIVIAN BOLIVIANO–BOB</t>
  </si>
  <si>
    <t>BOB</t>
  </si>
  <si>
    <t>Bolivia</t>
  </si>
  <si>
    <t>Subsistence</t>
  </si>
  <si>
    <t>BOSNIA AND HERZEGOVINA CONVERTIBLE–BAM</t>
  </si>
  <si>
    <t>BAM</t>
  </si>
  <si>
    <t>Bosnia</t>
  </si>
  <si>
    <t>Sundry Payment</t>
  </si>
  <si>
    <t>BOTSWANA PULA–BWP</t>
  </si>
  <si>
    <t>BWP</t>
  </si>
  <si>
    <t>Botswana</t>
  </si>
  <si>
    <t>Travel or Mileage</t>
  </si>
  <si>
    <t>BRAZILIAN REAL–BRL</t>
  </si>
  <si>
    <t>BRL</t>
  </si>
  <si>
    <t xml:space="preserve">Brazil </t>
  </si>
  <si>
    <t>BRITISH POUND(STERLING)–GBP</t>
  </si>
  <si>
    <t>GBP</t>
  </si>
  <si>
    <t>Brunei</t>
  </si>
  <si>
    <t>BRUNEI DOLLAR–BND</t>
  </si>
  <si>
    <t>BND</t>
  </si>
  <si>
    <t>BULGARIA-EUR</t>
  </si>
  <si>
    <t>Bulgaria - Euro</t>
  </si>
  <si>
    <t>BULGARIAN LEV–BGN</t>
  </si>
  <si>
    <t>BGN</t>
  </si>
  <si>
    <t>Burundi</t>
  </si>
  <si>
    <t>BURUNDI FRANC–BIF</t>
  </si>
  <si>
    <t>BIF</t>
  </si>
  <si>
    <t>Cambodia</t>
  </si>
  <si>
    <t>CAMBODIA RIEL–KHR</t>
  </si>
  <si>
    <t>KHR</t>
  </si>
  <si>
    <t>Canada</t>
  </si>
  <si>
    <t>CANADIAN DOLLAR–CAD</t>
  </si>
  <si>
    <t>CAD</t>
  </si>
  <si>
    <t>Cape Verde</t>
  </si>
  <si>
    <t>CAPE VERDE ESCUDO–CVE</t>
  </si>
  <si>
    <t>CVE</t>
  </si>
  <si>
    <t>Cayman Islands</t>
  </si>
  <si>
    <t>CAYMAN ISLANDDOLLAR–KYD</t>
  </si>
  <si>
    <t>KYD</t>
  </si>
  <si>
    <t>Central African Republic</t>
  </si>
  <si>
    <t>CENTRAL AFRICANCFAFRANC–XAF</t>
  </si>
  <si>
    <t>XAF</t>
  </si>
  <si>
    <t>Central Polynesia</t>
  </si>
  <si>
    <t>CENTRAL POLYNESIANFRANC–XPF</t>
  </si>
  <si>
    <t>XPF</t>
  </si>
  <si>
    <t>Chile</t>
  </si>
  <si>
    <t>CHILEAN PESO–CLP</t>
  </si>
  <si>
    <t>CLP</t>
  </si>
  <si>
    <t>China</t>
  </si>
  <si>
    <t>CHINESE YUAN RENMINBI–CNY</t>
  </si>
  <si>
    <t>CNY</t>
  </si>
  <si>
    <t>Colombia</t>
  </si>
  <si>
    <t>COLOMBIAN PESO–COP</t>
  </si>
  <si>
    <t>COP</t>
  </si>
  <si>
    <t>Comoros</t>
  </si>
  <si>
    <t>COMORO FRANC–KMF</t>
  </si>
  <si>
    <t>KMF</t>
  </si>
  <si>
    <t xml:space="preserve">Congo </t>
  </si>
  <si>
    <t>CONGOLESE FRANC–CDF</t>
  </si>
  <si>
    <t>CDF</t>
  </si>
  <si>
    <t>Costa Rica</t>
  </si>
  <si>
    <t>COSTA RICAN COLON–CRC</t>
  </si>
  <si>
    <t>CRC</t>
  </si>
  <si>
    <t>CROATIA-EUR</t>
  </si>
  <si>
    <t>Croatia - Euro</t>
  </si>
  <si>
    <t>CROATIAN KUNA–HRK</t>
  </si>
  <si>
    <t>HRK</t>
  </si>
  <si>
    <t>CYPRUS-EUR</t>
  </si>
  <si>
    <t>CZECH KORUNA–CZK</t>
  </si>
  <si>
    <t>CZK</t>
  </si>
  <si>
    <t>Czech Republic - Euro</t>
  </si>
  <si>
    <t>CZECH-EUR</t>
  </si>
  <si>
    <t>DANISH KRONER–DKK</t>
  </si>
  <si>
    <t>DKK</t>
  </si>
  <si>
    <t>Denmark - Euro</t>
  </si>
  <si>
    <t>DENMARK-EUR</t>
  </si>
  <si>
    <t>Djibouti</t>
  </si>
  <si>
    <t>DJIBOUTI FRANC–DJF</t>
  </si>
  <si>
    <t>DJF</t>
  </si>
  <si>
    <t>Dominica Republic</t>
  </si>
  <si>
    <t>DOMINICAN PESO–DOP</t>
  </si>
  <si>
    <t>DOP</t>
  </si>
  <si>
    <t>Eastern Caribbean</t>
  </si>
  <si>
    <t>EAST CARIBBEANDOLLAR–XCD</t>
  </si>
  <si>
    <t>XCD</t>
  </si>
  <si>
    <t>Egypt</t>
  </si>
  <si>
    <t>EGYPTIAN POUND–EGP</t>
  </si>
  <si>
    <t>EGP</t>
  </si>
  <si>
    <t>Eritrea</t>
  </si>
  <si>
    <t>ERITREAN NAKFA–ERN</t>
  </si>
  <si>
    <t>ERN</t>
  </si>
  <si>
    <t>Estonia - Euro</t>
  </si>
  <si>
    <t>ESTONIA-EUR</t>
  </si>
  <si>
    <t>Ethiopia</t>
  </si>
  <si>
    <t>ETHIOPIAN BIRR–ETB</t>
  </si>
  <si>
    <t>ETB</t>
  </si>
  <si>
    <t>EURO –EUR</t>
  </si>
  <si>
    <t>Fiji</t>
  </si>
  <si>
    <t>FAROE-EUR</t>
  </si>
  <si>
    <t>FIJI DOLLAR–FJD</t>
  </si>
  <si>
    <t>FJD</t>
  </si>
  <si>
    <t>FINLAND-EUR</t>
  </si>
  <si>
    <t>Gambia</t>
  </si>
  <si>
    <t>FRANCE-EUR</t>
  </si>
  <si>
    <t>GAMBIAN DALASI–GMD</t>
  </si>
  <si>
    <t>GMD</t>
  </si>
  <si>
    <t>GEORGIA LARI–GEL</t>
  </si>
  <si>
    <t>GEL</t>
  </si>
  <si>
    <t>Ghana</t>
  </si>
  <si>
    <t>GERMANY-EUR</t>
  </si>
  <si>
    <t>GHANIAN CEDI–GHS</t>
  </si>
  <si>
    <t>GHS</t>
  </si>
  <si>
    <t>GIBRALTAR-EUR</t>
  </si>
  <si>
    <t>GREECE-EUR</t>
  </si>
  <si>
    <t>Guatamala</t>
  </si>
  <si>
    <t>GREENLAND-EUR</t>
  </si>
  <si>
    <t>Guinea</t>
  </si>
  <si>
    <t>GUATEMALAN QUETZAL–GTQ</t>
  </si>
  <si>
    <t>GTQ</t>
  </si>
  <si>
    <t>Guyana</t>
  </si>
  <si>
    <t>GUINEA FRANC–GNF</t>
  </si>
  <si>
    <t>GNF</t>
  </si>
  <si>
    <t>Haiti</t>
  </si>
  <si>
    <t>GUYANA DOLLAR–GYD</t>
  </si>
  <si>
    <t>GYD</t>
  </si>
  <si>
    <t>Honduras</t>
  </si>
  <si>
    <t>HAITIAN GOURDE–HTG</t>
  </si>
  <si>
    <t>HTG</t>
  </si>
  <si>
    <t>Hong Kong</t>
  </si>
  <si>
    <t>HONDURAS LEMPIRA–HNL</t>
  </si>
  <si>
    <t>HNL</t>
  </si>
  <si>
    <t>HONG KONGDOLLAR–HKD</t>
  </si>
  <si>
    <t>HKD</t>
  </si>
  <si>
    <t>Hungary - Euro</t>
  </si>
  <si>
    <t>HUNGARIAN FORINT–HUF</t>
  </si>
  <si>
    <t>HUF</t>
  </si>
  <si>
    <t>HUNGARY-EUR</t>
  </si>
  <si>
    <t>Iceland - Euro</t>
  </si>
  <si>
    <t>ICELAND-EUR</t>
  </si>
  <si>
    <t>India</t>
  </si>
  <si>
    <t>ICELANDIC KRONA–ISK</t>
  </si>
  <si>
    <t>ISK</t>
  </si>
  <si>
    <t>Indonesia</t>
  </si>
  <si>
    <t>INDIAN RUPEE–INR</t>
  </si>
  <si>
    <t>INR</t>
  </si>
  <si>
    <t>Iraq</t>
  </si>
  <si>
    <t>INDONESIAN RUPIAH–IDR</t>
  </si>
  <si>
    <t>IDR</t>
  </si>
  <si>
    <t>IRAQI DINAR–IQD</t>
  </si>
  <si>
    <t>IQD</t>
  </si>
  <si>
    <t>Israel</t>
  </si>
  <si>
    <t>IRELAND-EUR</t>
  </si>
  <si>
    <t>ISRAEL SHEQEL–ILS</t>
  </si>
  <si>
    <t>ILS</t>
  </si>
  <si>
    <t>Jamaica</t>
  </si>
  <si>
    <t>ITALY-EUR</t>
  </si>
  <si>
    <t>Japan</t>
  </si>
  <si>
    <t>JAMAICAN DOLLAR–JMD</t>
  </si>
  <si>
    <t>JMD</t>
  </si>
  <si>
    <t>Jordan</t>
  </si>
  <si>
    <t>JAPANESE YEN–JPY</t>
  </si>
  <si>
    <t>JPY</t>
  </si>
  <si>
    <t>Kazakhstan</t>
  </si>
  <si>
    <t>JORDANIAN DINAR–JOD</t>
  </si>
  <si>
    <t>JOD</t>
  </si>
  <si>
    <t>Kenya</t>
  </si>
  <si>
    <t>KAZAKHSTANI TENGE–KZT</t>
  </si>
  <si>
    <t>KZT</t>
  </si>
  <si>
    <t>Kosovo</t>
  </si>
  <si>
    <t>KENYAN SHILLING–KES</t>
  </si>
  <si>
    <t>KES</t>
  </si>
  <si>
    <t>Kuwait</t>
  </si>
  <si>
    <t>KOSOVO-EUR</t>
  </si>
  <si>
    <t>Kyrgyzstan</t>
  </si>
  <si>
    <t>KRYGYZSTANI SOM–KGS</t>
  </si>
  <si>
    <t>KGS</t>
  </si>
  <si>
    <t>Laos</t>
  </si>
  <si>
    <t>KUWAITI DINAR–KWD</t>
  </si>
  <si>
    <t>KWD</t>
  </si>
  <si>
    <t>LAOS KIP–LAK</t>
  </si>
  <si>
    <t>LAK</t>
  </si>
  <si>
    <t>Lebanon</t>
  </si>
  <si>
    <t>LATVIA-EUR</t>
  </si>
  <si>
    <t>Lesotho</t>
  </si>
  <si>
    <t>LEBANESE POUND–LBP</t>
  </si>
  <si>
    <t>LBP</t>
  </si>
  <si>
    <t>Liechtenstein - Euro</t>
  </si>
  <si>
    <t>LESOTHO LOTI–LSL</t>
  </si>
  <si>
    <t>LSL</t>
  </si>
  <si>
    <t>LIECHTENSTEIN-EUR</t>
  </si>
  <si>
    <t>LITHUANIA-EUR</t>
  </si>
  <si>
    <t>Macao</t>
  </si>
  <si>
    <t>LUXEMBOURG-EUR</t>
  </si>
  <si>
    <t>MACAO PATACA–MOP</t>
  </si>
  <si>
    <t>MOP</t>
  </si>
  <si>
    <t>Madagascar</t>
  </si>
  <si>
    <t>MACEDONIA DENAR–MKD</t>
  </si>
  <si>
    <t>MKD</t>
  </si>
  <si>
    <t>Malawi</t>
  </si>
  <si>
    <t>MADAGASCAR ARIARY–MGA</t>
  </si>
  <si>
    <t>MGA</t>
  </si>
  <si>
    <t>Malaysia</t>
  </si>
  <si>
    <t>MALAWI KWACHA–MWK</t>
  </si>
  <si>
    <t>MWK</t>
  </si>
  <si>
    <t>Maldives</t>
  </si>
  <si>
    <t>MALAYSIAN RINGGIT–MYR</t>
  </si>
  <si>
    <t>MYR</t>
  </si>
  <si>
    <t>MALDAVIAN LIEU–MDL</t>
  </si>
  <si>
    <t>MDL</t>
  </si>
  <si>
    <t>Mauritania - Euro</t>
  </si>
  <si>
    <t>MALDIVES RUFIYAA–MVR</t>
  </si>
  <si>
    <t>MVR</t>
  </si>
  <si>
    <t>MAURITANIA OUGUIYA–MRU</t>
  </si>
  <si>
    <t>MRU</t>
  </si>
  <si>
    <t>Mauritius - Euro</t>
  </si>
  <si>
    <t>MAURITANIA-EUR</t>
  </si>
  <si>
    <t>Mexico</t>
  </si>
  <si>
    <t>MAURITIUS RUPEE–MUR</t>
  </si>
  <si>
    <t>MUR</t>
  </si>
  <si>
    <t>MAURITIUS-EUR</t>
  </si>
  <si>
    <t>MEXICAN PESO–MXN</t>
  </si>
  <si>
    <t>MXN</t>
  </si>
  <si>
    <t>Mongolia</t>
  </si>
  <si>
    <t>MOLDOVA-EUR</t>
  </si>
  <si>
    <t>MONACO-EUR</t>
  </si>
  <si>
    <t>Morocco</t>
  </si>
  <si>
    <t>MONGOLIAN TUGRIK–MNT</t>
  </si>
  <si>
    <t>MNT</t>
  </si>
  <si>
    <t>Mozambique</t>
  </si>
  <si>
    <t>MONTENEGRO-EUR</t>
  </si>
  <si>
    <t>Namibia</t>
  </si>
  <si>
    <t>MOROCCAN DIRHAM–MAD</t>
  </si>
  <si>
    <t>MAD</t>
  </si>
  <si>
    <t>Nepal</t>
  </si>
  <si>
    <t>MOZAMBIQUE METICAL–MZN</t>
  </si>
  <si>
    <t>MZN</t>
  </si>
  <si>
    <t>NAMIBIAN DOLLAR–NAD</t>
  </si>
  <si>
    <t>NAD</t>
  </si>
  <si>
    <t>New Taiwan</t>
  </si>
  <si>
    <t>NEPALESE RUPEE–NPR</t>
  </si>
  <si>
    <t>NPR</t>
  </si>
  <si>
    <t>New Zealand</t>
  </si>
  <si>
    <t>NETHERLANDS-EUR</t>
  </si>
  <si>
    <t>Nicaragua</t>
  </si>
  <si>
    <t>NEW TAIWANDOLLAR–TWD</t>
  </si>
  <si>
    <t>TWD</t>
  </si>
  <si>
    <t>Nigeria</t>
  </si>
  <si>
    <t>NEW ZEALANDDOLLAR–NZD</t>
  </si>
  <si>
    <t>NZD</t>
  </si>
  <si>
    <t>NICARAGUAN CORDOBA–NIO</t>
  </si>
  <si>
    <t>NIO</t>
  </si>
  <si>
    <t>Norway - Euro</t>
  </si>
  <si>
    <t>NIGERIAN NAIRA–NGN</t>
  </si>
  <si>
    <t>NGN</t>
  </si>
  <si>
    <t>OFFSHORE RENMINBI</t>
  </si>
  <si>
    <t>NORWAY-EUR</t>
  </si>
  <si>
    <t>Oman</t>
  </si>
  <si>
    <t>NORWEGIAN KRONE–NOK</t>
  </si>
  <si>
    <t>NOK</t>
  </si>
  <si>
    <t>Pakistan</t>
  </si>
  <si>
    <t>OFFSHORE RENMINBI–CNH</t>
  </si>
  <si>
    <t>CNH</t>
  </si>
  <si>
    <t>Panama</t>
  </si>
  <si>
    <t>OMANI RIAL–OMR</t>
  </si>
  <si>
    <t>OMR</t>
  </si>
  <si>
    <t>Papua New Guinea</t>
  </si>
  <si>
    <t>PAKISTAN RUPEE–PKR</t>
  </si>
  <si>
    <t>PKR</t>
  </si>
  <si>
    <t>Paraguay</t>
  </si>
  <si>
    <t>PANAMA BALBOA–PAB</t>
  </si>
  <si>
    <t>PAB</t>
  </si>
  <si>
    <t>Peru</t>
  </si>
  <si>
    <t>PAPUA NEWGUINEAKINA–PGK</t>
  </si>
  <si>
    <t>OGK</t>
  </si>
  <si>
    <t>Phillipines</t>
  </si>
  <si>
    <t>PERUVIAN NUEVOSOL–PEN</t>
  </si>
  <si>
    <t>PEN</t>
  </si>
  <si>
    <t>PHILIPPINES PESO–PHP</t>
  </si>
  <si>
    <t>PHP</t>
  </si>
  <si>
    <t>Poland - Euro</t>
  </si>
  <si>
    <t>POLAND-EUR</t>
  </si>
  <si>
    <t>POLISH ZLOTY–PLN</t>
  </si>
  <si>
    <t>PLN</t>
  </si>
  <si>
    <t>Qatar</t>
  </si>
  <si>
    <t>PORTUGAL-EUR</t>
  </si>
  <si>
    <t>QATARI RIAL–QAR</t>
  </si>
  <si>
    <t>QAR</t>
  </si>
  <si>
    <t>Romania - Euro</t>
  </si>
  <si>
    <t>ROMANIA-EUR</t>
  </si>
  <si>
    <t xml:space="preserve">Russia </t>
  </si>
  <si>
    <t>ROMANIAN NEWLEU–RON</t>
  </si>
  <si>
    <t>RON</t>
  </si>
  <si>
    <t>Rwanda</t>
  </si>
  <si>
    <t>RUSSIAN RUBLE–RUB</t>
  </si>
  <si>
    <t>RUB</t>
  </si>
  <si>
    <t>Samoa</t>
  </si>
  <si>
    <t>RWANDA FRANC–RWF</t>
  </si>
  <si>
    <t>RWF</t>
  </si>
  <si>
    <t>SAMOA TALA–WST</t>
  </si>
  <si>
    <t>WST</t>
  </si>
  <si>
    <t>São Tomé and Príncipe</t>
  </si>
  <si>
    <t>SAN-EUR</t>
  </si>
  <si>
    <t>Saudia Arabia</t>
  </si>
  <si>
    <t>SAOTOMEANDPRINCIPE–STN</t>
  </si>
  <si>
    <t>STN</t>
  </si>
  <si>
    <t xml:space="preserve">Serbia </t>
  </si>
  <si>
    <t>SAUDI RIYAL–SAR</t>
  </si>
  <si>
    <t>SAR</t>
  </si>
  <si>
    <t>Serbia - Euro</t>
  </si>
  <si>
    <t>SERBIA-EUR</t>
  </si>
  <si>
    <t>Seychelles</t>
  </si>
  <si>
    <t>SERBIAN DINAR–RSD</t>
  </si>
  <si>
    <t>RSD</t>
  </si>
  <si>
    <t>Sierra Leone</t>
  </si>
  <si>
    <t>SEYCHELLES RUPEE–SCR</t>
  </si>
  <si>
    <t>SCR</t>
  </si>
  <si>
    <t>Singapore</t>
  </si>
  <si>
    <t>SIERRA LEONELEONE–SLL</t>
  </si>
  <si>
    <t>SLL</t>
  </si>
  <si>
    <t>SINGAPORE DOLLAR–SGD</t>
  </si>
  <si>
    <t>SGD</t>
  </si>
  <si>
    <t>SLOVAK-EUR</t>
  </si>
  <si>
    <t>Solomon Islands</t>
  </si>
  <si>
    <t>SLOVENIA-EUR</t>
  </si>
  <si>
    <t>South Africa</t>
  </si>
  <si>
    <t>SOLOMON ISLANDSDOLLAR–SBD</t>
  </si>
  <si>
    <t>SBD</t>
  </si>
  <si>
    <t>South Korea</t>
  </si>
  <si>
    <t>SOUTH AFRICANRAND–ZAR</t>
  </si>
  <si>
    <t>ZAR</t>
  </si>
  <si>
    <t>SOUTH KOREANWON–KRW</t>
  </si>
  <si>
    <t>KRW</t>
  </si>
  <si>
    <t>Sri Lanka</t>
  </si>
  <si>
    <t>SPAIN-EUR</t>
  </si>
  <si>
    <t>Suriname</t>
  </si>
  <si>
    <t>SRI LANKARUPPEE–LKR</t>
  </si>
  <si>
    <t>LKR</t>
  </si>
  <si>
    <t>Swaziland</t>
  </si>
  <si>
    <t>SURINAM DOLLAR–SRD</t>
  </si>
  <si>
    <t>SRD</t>
  </si>
  <si>
    <t>SWAZILAND LANGENI–SZL</t>
  </si>
  <si>
    <t>SZL</t>
  </si>
  <si>
    <t>Sweden - Euro</t>
  </si>
  <si>
    <t>SWEDEN-EUR</t>
  </si>
  <si>
    <t>Switzeland - Euro</t>
  </si>
  <si>
    <t>SWEDISH KRONA–SEK</t>
  </si>
  <si>
    <t>SEK</t>
  </si>
  <si>
    <t>Switzeland and Liechtenstein Franc</t>
  </si>
  <si>
    <t>SWISS &amp; LIECHTENSTEIN FRANC–CHF</t>
  </si>
  <si>
    <t>CHF</t>
  </si>
  <si>
    <t>Tanzania</t>
  </si>
  <si>
    <t>FRANC–CHF</t>
  </si>
  <si>
    <t>SWITZELAND-EUR</t>
  </si>
  <si>
    <t>Thailand</t>
  </si>
  <si>
    <t>TANZANIAN SHILLING–TZS</t>
  </si>
  <si>
    <t>TZS</t>
  </si>
  <si>
    <t>The Gambia</t>
  </si>
  <si>
    <t>THAI BAHT–THB</t>
  </si>
  <si>
    <t>THB</t>
  </si>
  <si>
    <t>Tonga</t>
  </si>
  <si>
    <t>TONGA PA’ANGA–TOP</t>
  </si>
  <si>
    <t>TOP</t>
  </si>
  <si>
    <t>Trinidad and Tobago</t>
  </si>
  <si>
    <t>TRINIDAD ANDTOBAGODOLLAR–TTD</t>
  </si>
  <si>
    <t>TTD</t>
  </si>
  <si>
    <t>Tunisia</t>
  </si>
  <si>
    <t>TUNISIAN DINAR–TND</t>
  </si>
  <si>
    <t>TND</t>
  </si>
  <si>
    <t>TURKEY-EUR</t>
  </si>
  <si>
    <t>Turkey - Euro</t>
  </si>
  <si>
    <t>TURKISH LIRA–TRY</t>
  </si>
  <si>
    <t>TRY</t>
  </si>
  <si>
    <t>Uganda</t>
  </si>
  <si>
    <t>UGANDA SHILLING–UGX</t>
  </si>
  <si>
    <t>UGX</t>
  </si>
  <si>
    <t>United Arab Emirates</t>
  </si>
  <si>
    <t>UNITED ARAB EMIRATES DIRHAM –AED</t>
  </si>
  <si>
    <t>AED</t>
  </si>
  <si>
    <t>DIRHAM</t>
  </si>
  <si>
    <t>–AED</t>
  </si>
  <si>
    <t>UNITED-EUR</t>
  </si>
  <si>
    <t>United Kingdom - Euro</t>
  </si>
  <si>
    <t>UNITEDSTATESDOLLAR–USD</t>
  </si>
  <si>
    <t>USD</t>
  </si>
  <si>
    <t>United States of America</t>
  </si>
  <si>
    <t>URUGUAYAN PESO–UYU</t>
  </si>
  <si>
    <t>UYU</t>
  </si>
  <si>
    <t>Uruguay</t>
  </si>
  <si>
    <t>UZBEKISTAN SUM–UZS</t>
  </si>
  <si>
    <t>UZS</t>
  </si>
  <si>
    <t>Uzbekistan</t>
  </si>
  <si>
    <t>VANUATU VATU–VUV</t>
  </si>
  <si>
    <t>VUV</t>
  </si>
  <si>
    <t>Vanuatu</t>
  </si>
  <si>
    <t>VIETNAM DONG–VND</t>
  </si>
  <si>
    <t>VND</t>
  </si>
  <si>
    <t>Vietnam</t>
  </si>
  <si>
    <t>WEST AFRICANCFAFRANC–XOF</t>
  </si>
  <si>
    <t>XOF</t>
  </si>
  <si>
    <t>West African Franc</t>
  </si>
  <si>
    <t>YEMENI RIAL–YER</t>
  </si>
  <si>
    <t>YER</t>
  </si>
  <si>
    <t>Yemen</t>
  </si>
  <si>
    <t>ZAMBIAN KWACHA–ZMW</t>
  </si>
  <si>
    <t>ZMW</t>
  </si>
  <si>
    <t>Zambia</t>
  </si>
  <si>
    <t>Bursary</t>
  </si>
  <si>
    <t>Conference Fees</t>
  </si>
  <si>
    <t>Conference Speaker</t>
  </si>
  <si>
    <t>Contribution or Donation</t>
  </si>
  <si>
    <t>Interview Expenses</t>
  </si>
  <si>
    <t>Meeting Expenses</t>
  </si>
  <si>
    <t>Salary</t>
  </si>
  <si>
    <t>Stipend</t>
  </si>
  <si>
    <t xml:space="preserve">Please refer to requirements listed on page 2 to complete section below. If a PDF copy of the bank details can be sent through to accountspayable this section does not need to be completed. </t>
  </si>
  <si>
    <t>Bank Address</t>
  </si>
  <si>
    <t xml:space="preserve">Bank Country: </t>
  </si>
  <si>
    <t>Bank Reference for Beneficiary:</t>
  </si>
  <si>
    <t>T1 Narrative</t>
  </si>
  <si>
    <t>Code Dashboard</t>
  </si>
  <si>
    <t>Nominal Codes</t>
  </si>
  <si>
    <t>This form must be emailed to the budget holder for approval or a member of the approval pool BEFORE sending to accountspayableenquiries@exeter.ac.uk</t>
  </si>
  <si>
    <t>Currency (must be completed):</t>
  </si>
  <si>
    <t>Please note that the below details provide a guideline of the information required. Accounts Payble may require further information.</t>
  </si>
  <si>
    <t>Account Code (If unsure, please contact the Finance Helpdesk)</t>
  </si>
  <si>
    <t>Ledger</t>
  </si>
  <si>
    <t>Research Sub-awardee</t>
  </si>
  <si>
    <t>Ecuador</t>
  </si>
  <si>
    <t>Guinea Bissau</t>
  </si>
  <si>
    <t>Ivory Coast</t>
  </si>
  <si>
    <t>Montserrat</t>
  </si>
  <si>
    <t>Guinea Bissau1</t>
  </si>
  <si>
    <t>Guinea Bissau2</t>
  </si>
  <si>
    <t>Guinea Bissau3</t>
  </si>
  <si>
    <t>Guinea Bissau4</t>
  </si>
  <si>
    <t>Guinea Bissau5</t>
  </si>
  <si>
    <t>Guinea Bissau6</t>
  </si>
  <si>
    <t>Guinea Bissau7</t>
  </si>
  <si>
    <t>Guinea Bissau8</t>
  </si>
  <si>
    <t>Guinea Bissau9</t>
  </si>
  <si>
    <t>Montserrat1</t>
  </si>
  <si>
    <t>Montserrat2</t>
  </si>
  <si>
    <t>Montserrat3</t>
  </si>
  <si>
    <t>Montserrat4</t>
  </si>
  <si>
    <t>Montserrat5</t>
  </si>
  <si>
    <t>Montserrat6</t>
  </si>
  <si>
    <t>Montserrat7</t>
  </si>
  <si>
    <t>Montserrat8</t>
  </si>
  <si>
    <t>Montserrat9</t>
  </si>
  <si>
    <t>REQUIRED (Ivory Coast):</t>
  </si>
  <si>
    <t>Ivory Coast1</t>
  </si>
  <si>
    <t>Ivory Coast2</t>
  </si>
  <si>
    <t>Ivory Coast3</t>
  </si>
  <si>
    <t>Ivory Coast4</t>
  </si>
  <si>
    <t>Ivory Coast5</t>
  </si>
  <si>
    <t>Ivory Coast6</t>
  </si>
  <si>
    <t>Ivory Coast7</t>
  </si>
  <si>
    <t>Ivory Coast8</t>
  </si>
  <si>
    <t>Ivory Coast9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</si>
</sst>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3" x14ac:knownFonts="1">
    <font>
      <sz val="11"/>
      <color theme="1"/>
      <name val="Calibri"/>
      <family val="2"/>
      <scheme val="minor"/>
    </font>
    <font>
      <b/>
      <sz val="10"/>
      <name val="Arial"/>
      <family val="2"/>
    </font>
    <font>
      <sz val="10"/>
      <name val="Arial"/>
      <family val="2"/>
    </font>
    <font>
      <sz val="12"/>
      <name val="Arial"/>
      <family val="2"/>
    </font>
    <font>
      <sz val="11"/>
      <color theme="1"/>
      <name val="Verdana"/>
      <family val="2"/>
    </font>
    <font>
      <b/>
      <sz val="14"/>
      <color rgb="FF233B6C"/>
      <name val="Trebuchet MS"/>
      <family val="2"/>
    </font>
    <font>
      <b/>
      <sz val="9.5"/>
      <color rgb="FF414042"/>
      <name val="Trebuchet MS"/>
      <family val="2"/>
    </font>
    <font>
      <sz val="9.5"/>
      <color rgb="FF414042"/>
      <name val="Verdana"/>
      <family val="2"/>
    </font>
    <font>
      <sz val="7"/>
      <color rgb="FF414042"/>
      <name val="Times New Roman"/>
      <family val="1"/>
    </font>
    <font>
      <sz val="9.5"/>
      <color theme="1"/>
      <name val="Verdana"/>
      <family val="2"/>
    </font>
    <font>
      <sz val="8"/>
      <name val="Calibri"/>
      <family val="2"/>
      <scheme val="minor"/>
    </font>
    <font>
      <sz val="14"/>
      <color theme="1"/>
      <name val="Verdana"/>
      <family val="2"/>
    </font>
    <font>
      <sz val="14.5"/>
      <color theme="1"/>
      <name val="Verdana"/>
      <family val="2"/>
    </font>
    <font>
      <sz val="9.5"/>
      <color rgb="FF414042"/>
      <name val="Wingdings"/>
      <charset val="2"/>
    </font>
    <font>
      <sz val="9.5"/>
      <color rgb="FF414042"/>
      <name val="Times New Roman"/>
      <family val="1"/>
    </font>
    <font>
      <u/>
      <sz val="9.5"/>
      <color rgb="FF006CAB"/>
      <name val="Verdana"/>
      <family val="2"/>
    </font>
    <font>
      <sz val="12"/>
      <color theme="1"/>
      <name val="Verdana"/>
      <family val="2"/>
    </font>
    <font>
      <sz val="9"/>
      <color rgb="FF414042"/>
      <name val="Verdana"/>
      <family val="2"/>
    </font>
    <font>
      <sz val="10"/>
      <color theme="1"/>
      <name val="Verdana"/>
      <family val="2"/>
    </font>
    <font>
      <sz val="10.5"/>
      <color theme="1"/>
      <name val="Verdana"/>
      <family val="2"/>
    </font>
    <font>
      <sz val="9.5"/>
      <color rgb="FF006CAB"/>
      <name val="Verdana"/>
      <family val="2"/>
    </font>
    <font>
      <b/>
      <sz val="10"/>
      <color theme="1"/>
      <name val="Trebuchet MS"/>
      <family val="2"/>
    </font>
    <font>
      <sz val="7.5"/>
      <color theme="1"/>
      <name val="Verdana"/>
      <family val="2"/>
    </font>
    <font>
      <b/>
      <sz val="10.5"/>
      <color theme="1"/>
      <name val="Trebuchet MS"/>
      <family val="2"/>
    </font>
    <font>
      <sz val="5.5"/>
      <color rgb="FF414042"/>
      <name val="Verdana"/>
      <family val="2"/>
    </font>
    <font>
      <b/>
      <sz val="15"/>
      <color theme="1"/>
      <name val="Trebuchet MS"/>
      <family val="2"/>
    </font>
    <font>
      <u/>
      <sz val="11"/>
      <color theme="10"/>
      <name val="Calibri"/>
      <family val="2"/>
      <scheme val="minor"/>
    </font>
    <font>
      <sz val="6"/>
      <color theme="1"/>
      <name val="Verdana"/>
      <family val="2"/>
    </font>
    <font>
      <sz val="9"/>
      <color theme="1"/>
      <name val="Times New Roman"/>
      <family val="1"/>
    </font>
    <font>
      <sz val="8"/>
      <color theme="1"/>
      <name val="Verdana"/>
      <family val="2"/>
    </font>
    <font>
      <sz val="13.5"/>
      <color theme="1"/>
      <name val="Verdana"/>
      <family val="2"/>
    </font>
    <font>
      <b/>
      <sz val="12.5"/>
      <color theme="1"/>
      <name val="Trebuchet MS"/>
      <family val="2"/>
    </font>
    <font>
      <b/>
      <sz val="9"/>
      <color rgb="FF414042"/>
      <name val="Trebuchet MS"/>
      <family val="2"/>
    </font>
    <font>
      <sz val="9"/>
      <name val="Arial"/>
      <family val="2"/>
    </font>
    <font>
      <sz val="14"/>
      <color rgb="FF233B6C"/>
      <name val="Trebuchet MS"/>
      <family val="2"/>
    </font>
    <font>
      <sz val="11"/>
      <name val="Arial"/>
      <family val="2"/>
    </font>
    <font>
      <i/>
      <sz val="10"/>
      <name val="Arial"/>
      <family val="2"/>
    </font>
    <font>
      <b/>
      <u/>
      <sz val="12"/>
      <color rgb="FFFF0000"/>
      <name val="Calibri"/>
      <family val="2"/>
      <scheme val="minor"/>
    </font>
    <font>
      <b/>
      <u/>
      <sz val="10"/>
      <color rgb="FFFF0000"/>
      <name val="Arial"/>
      <family val="2"/>
    </font>
    <font>
      <b/>
      <sz val="9"/>
      <name val="Arial"/>
      <family val="2"/>
    </font>
    <font>
      <sz val="11"/>
      <color rgb="FFFF0000"/>
      <name val="Arial"/>
      <family val="2"/>
    </font>
    <font>
      <sz val="10"/>
      <color rgb="FFFF0000"/>
      <name val="Arial"/>
      <family val="2"/>
    </font>
    <font>
      <sz val="12"/>
      <color rgb="FFFF0000"/>
      <name val="Arial"/>
      <family val="2"/>
    </font>
    <font>
      <sz val="11"/>
      <color theme="1"/>
      <name val="Arial"/>
      <family val="2"/>
    </font>
    <font>
      <b/>
      <u/>
      <sz val="14"/>
      <color theme="1"/>
      <name val="Arial"/>
      <family val="2"/>
    </font>
    <font>
      <b/>
      <u/>
      <sz val="12"/>
      <name val="Arial"/>
      <family val="2"/>
    </font>
    <font>
      <b/>
      <sz val="10"/>
      <color theme="1"/>
      <name val="Arial"/>
      <family val="2"/>
    </font>
    <font>
      <i/>
      <sz val="9"/>
      <name val="Arial"/>
      <family val="2"/>
    </font>
    <font>
      <sz val="11"/>
      <color theme="0"/>
      <name val="Arial"/>
      <family val="2"/>
    </font>
    <font>
      <b/>
      <sz val="10"/>
      <color theme="0"/>
      <name val="Arial"/>
      <family val="2"/>
    </font>
    <font>
      <b/>
      <sz val="8"/>
      <name val="Arial"/>
      <family val="2"/>
    </font>
    <font>
      <u/>
      <sz val="11"/>
      <color theme="10"/>
      <name val="Arial"/>
      <family val="2"/>
    </font>
    <font>
      <u/>
      <sz val="11"/>
      <color rgb="FFFF0000"/>
      <name val="Arial"/>
      <family val="2"/>
    </font>
    <font>
      <b/>
      <u/>
      <sz val="11"/>
      <name val="Arial"/>
      <family val="2"/>
    </font>
    <font>
      <u/>
      <sz val="10"/>
      <color theme="10"/>
      <name val="Arial"/>
      <family val="2"/>
    </font>
    <font>
      <u/>
      <sz val="10"/>
      <color rgb="FFFF0000"/>
      <name val="Arial"/>
      <family val="2"/>
    </font>
    <font>
      <b/>
      <sz val="10"/>
      <color rgb="FFFF0000"/>
      <name val="Arial"/>
      <family val="2"/>
    </font>
    <font>
      <b/>
      <u/>
      <sz val="11"/>
      <color theme="1"/>
      <name val="Arial"/>
      <family val="2"/>
    </font>
    <font>
      <sz val="10"/>
      <color theme="1"/>
      <name val="Arial"/>
      <family val="2"/>
    </font>
    <font>
      <u/>
      <sz val="8"/>
      <color theme="10"/>
      <name val="Arial"/>
      <family val="2"/>
    </font>
    <font>
      <b/>
      <u/>
      <sz val="10"/>
      <name val="Arial"/>
      <family val="2"/>
    </font>
    <font>
      <u/>
      <sz val="11"/>
      <color theme="1"/>
      <name val="Arial"/>
      <family val="2"/>
    </font>
    <font>
      <u/>
      <sz val="12"/>
      <color indexed="12"/>
      <name val="Arial"/>
      <family val="2"/>
    </font>
  </fonts>
  <fills count="13">
    <fill>
      <patternFill patternType="none"/>
    </fill>
    <fill>
      <patternFill patternType="gray125"/>
    </fill>
    <fill>
      <patternFill patternType="solid">
        <fgColor rgb="FFFFFFFF"/>
        <bgColor rgb="FFFFFFCC"/>
      </patternFill>
    </fill>
    <fill>
      <patternFill patternType="solid">
        <fgColor rgb="FFFFFF00"/>
        <bgColor indexed="64"/>
      </patternFill>
    </fill>
    <fill>
      <patternFill patternType="solid">
        <fgColor rgb="FFFFFFFF"/>
        <bgColor indexed="64"/>
      </patternFill>
    </fill>
    <fill>
      <patternFill patternType="solid">
        <fgColor rgb="FFE6E7E8"/>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4" tint="0.79998168889431442"/>
        <bgColor rgb="FFCCFFFF"/>
      </patternFill>
    </fill>
    <fill>
      <patternFill patternType="solid">
        <fgColor theme="4" tint="0.79998168889431442"/>
        <bgColor indexed="64"/>
      </patternFill>
    </fill>
    <fill>
      <patternFill patternType="solid">
        <fgColor theme="0"/>
        <bgColor indexed="64"/>
      </patternFill>
    </fill>
    <fill>
      <patternFill patternType="solid">
        <fgColor theme="0"/>
        <bgColor rgb="FFCCFFFF"/>
      </patternFill>
    </fill>
    <fill>
      <patternFill patternType="solid">
        <fgColor theme="0" tint="-0.499984740745262"/>
        <bgColor indexed="64"/>
      </patternFill>
    </fill>
  </fills>
  <borders count="29">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indexed="64"/>
      </right>
      <top style="thin">
        <color auto="1"/>
      </top>
      <bottom style="thin">
        <color auto="1"/>
      </bottom>
      <diagonal/>
    </border>
    <border>
      <left style="thin">
        <color indexed="64"/>
      </left>
      <right/>
      <top/>
      <bottom style="thin">
        <color auto="1"/>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0" fontId="26" fillId="0" borderId="0" applyNumberFormat="0" applyFill="0" applyBorder="0" applyAlignment="0" applyProtection="0"/>
  </cellStyleXfs>
  <cellXfs count="143">
    <xf numFmtId="0" fontId="0" fillId="0" borderId="0" xfId="0"/>
    <xf numFmtId="0" fontId="0" fillId="0" borderId="0" xfId="0" applyAlignment="1">
      <alignment vertical="center"/>
    </xf>
    <xf numFmtId="0" fontId="5" fillId="0" borderId="0" xfId="0" applyFont="1" applyAlignment="1">
      <alignment vertical="center"/>
    </xf>
    <xf numFmtId="0" fontId="6" fillId="0" borderId="0" xfId="0" applyFont="1" applyAlignment="1">
      <alignment horizontal="left" vertical="center" indent="14"/>
    </xf>
    <xf numFmtId="0" fontId="6" fillId="0" borderId="0" xfId="0" applyFont="1" applyAlignment="1">
      <alignment horizontal="left" vertical="center"/>
    </xf>
    <xf numFmtId="0" fontId="0" fillId="0" borderId="0" xfId="0" applyAlignment="1">
      <alignment horizontal="left"/>
    </xf>
    <xf numFmtId="0" fontId="13" fillId="0" borderId="0" xfId="0" applyFont="1" applyAlignment="1">
      <alignment horizontal="left" vertical="center"/>
    </xf>
    <xf numFmtId="0" fontId="17" fillId="4" borderId="4"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32" fillId="5" borderId="4" xfId="0" applyFont="1" applyFill="1" applyBorder="1" applyAlignment="1">
      <alignment horizontal="left" vertical="center" wrapText="1"/>
    </xf>
    <xf numFmtId="0" fontId="5" fillId="0" borderId="0" xfId="0" applyFont="1" applyAlignment="1">
      <alignment horizontal="left" vertical="center"/>
    </xf>
    <xf numFmtId="0" fontId="5" fillId="6" borderId="0" xfId="0" applyFont="1" applyFill="1" applyAlignment="1">
      <alignment horizontal="left" vertical="center"/>
    </xf>
    <xf numFmtId="0" fontId="5" fillId="7" borderId="0" xfId="0" applyFont="1" applyFill="1" applyAlignment="1">
      <alignment vertical="center"/>
    </xf>
    <xf numFmtId="0" fontId="0" fillId="7" borderId="0" xfId="0" applyFill="1" applyAlignment="1">
      <alignment horizontal="left"/>
    </xf>
    <xf numFmtId="0" fontId="34" fillId="0" borderId="0" xfId="0" applyFont="1" applyAlignment="1">
      <alignment horizontal="left" vertical="center"/>
    </xf>
    <xf numFmtId="0" fontId="7"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9" fillId="0" borderId="0" xfId="0" applyFont="1" applyAlignment="1">
      <alignment horizontal="left" vertical="center"/>
    </xf>
    <xf numFmtId="0" fontId="26" fillId="0" borderId="0" xfId="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left" vertical="center"/>
    </xf>
    <xf numFmtId="0" fontId="30" fillId="0" borderId="0" xfId="0" applyFont="1" applyAlignment="1">
      <alignment horizontal="left" vertical="center"/>
    </xf>
    <xf numFmtId="0" fontId="23" fillId="0" borderId="0" xfId="0" applyFont="1" applyAlignment="1">
      <alignment horizontal="left" vertical="center"/>
    </xf>
    <xf numFmtId="0" fontId="16" fillId="0" borderId="0" xfId="0" applyFont="1" applyAlignment="1">
      <alignment horizontal="left" vertical="center"/>
    </xf>
    <xf numFmtId="0" fontId="31" fillId="0" borderId="0" xfId="0" applyFont="1" applyAlignment="1">
      <alignment horizontal="left" vertical="center"/>
    </xf>
    <xf numFmtId="0" fontId="21" fillId="0" borderId="0" xfId="0" applyFont="1" applyAlignment="1">
      <alignment horizontal="left" vertical="center"/>
    </xf>
    <xf numFmtId="0" fontId="28" fillId="4" borderId="6" xfId="0" applyFont="1" applyFill="1" applyBorder="1" applyAlignment="1">
      <alignment horizontal="left" vertical="center" wrapText="1"/>
    </xf>
    <xf numFmtId="0" fontId="28"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4" fillId="0" borderId="0" xfId="0" applyFont="1" applyAlignment="1">
      <alignment vertical="center"/>
    </xf>
    <xf numFmtId="0" fontId="1" fillId="0" borderId="0" xfId="0" applyFont="1" applyAlignment="1">
      <alignment vertical="center"/>
    </xf>
    <xf numFmtId="49" fontId="35" fillId="0" borderId="0" xfId="0" applyNumberFormat="1" applyFont="1" applyAlignment="1" applyProtection="1">
      <alignment horizontal="left" vertical="center"/>
      <protection locked="0"/>
    </xf>
    <xf numFmtId="0" fontId="2" fillId="0" borderId="0" xfId="0" applyFont="1" applyAlignment="1" applyProtection="1">
      <alignment vertical="center"/>
      <protection locked="0"/>
    </xf>
    <xf numFmtId="8" fontId="2" fillId="8" borderId="18" xfId="0" applyNumberFormat="1" applyFont="1" applyFill="1" applyBorder="1" applyAlignment="1">
      <alignment vertical="center"/>
    </xf>
    <xf numFmtId="0" fontId="37" fillId="0" borderId="0" xfId="0" applyFont="1"/>
    <xf numFmtId="49" fontId="40" fillId="11" borderId="0" xfId="0" applyNumberFormat="1" applyFont="1" applyFill="1" applyAlignment="1" applyProtection="1">
      <alignment horizontal="left" vertical="center"/>
      <protection locked="0"/>
    </xf>
    <xf numFmtId="49" fontId="40" fillId="10" borderId="0" xfId="0" applyNumberFormat="1" applyFont="1" applyFill="1" applyAlignment="1" applyProtection="1">
      <alignment horizontal="left" vertical="center"/>
      <protection locked="0"/>
    </xf>
    <xf numFmtId="0" fontId="41" fillId="10" borderId="0" xfId="0" applyFont="1" applyFill="1" applyAlignment="1" applyProtection="1">
      <alignment horizontal="left" vertical="center"/>
      <protection locked="0"/>
    </xf>
    <xf numFmtId="0" fontId="42" fillId="11" borderId="0" xfId="0" applyFont="1" applyFill="1" applyAlignment="1">
      <alignment horizontal="left" vertical="center"/>
    </xf>
    <xf numFmtId="8" fontId="41" fillId="11" borderId="0" xfId="0" applyNumberFormat="1" applyFont="1" applyFill="1" applyAlignment="1">
      <alignment horizontal="left" vertical="center"/>
    </xf>
    <xf numFmtId="0" fontId="43" fillId="0" borderId="0" xfId="0" applyFont="1" applyAlignment="1">
      <alignment vertical="center"/>
    </xf>
    <xf numFmtId="0" fontId="40" fillId="10" borderId="0" xfId="0" applyFont="1" applyFill="1" applyAlignment="1">
      <alignment horizontal="center" vertical="center"/>
    </xf>
    <xf numFmtId="0" fontId="45" fillId="2" borderId="0" xfId="0" applyFont="1" applyFill="1" applyAlignment="1">
      <alignment vertical="center"/>
    </xf>
    <xf numFmtId="0" fontId="46" fillId="0" borderId="0" xfId="0" applyFont="1" applyAlignment="1">
      <alignment horizontal="left" vertical="center"/>
    </xf>
    <xf numFmtId="0" fontId="1" fillId="0" borderId="0" xfId="0" applyFont="1" applyAlignment="1">
      <alignment horizontal="left" vertical="center"/>
    </xf>
    <xf numFmtId="0" fontId="45" fillId="2" borderId="0" xfId="0" applyFont="1" applyFill="1" applyAlignment="1">
      <alignment vertical="center" wrapText="1"/>
    </xf>
    <xf numFmtId="0" fontId="47" fillId="0" borderId="0" xfId="0" applyFont="1" applyAlignment="1">
      <alignment vertical="center" wrapText="1"/>
    </xf>
    <xf numFmtId="0" fontId="41" fillId="10" borderId="0" xfId="0" applyFont="1" applyFill="1" applyAlignment="1">
      <alignment horizontal="left" vertical="center" wrapText="1"/>
    </xf>
    <xf numFmtId="0" fontId="3" fillId="0" borderId="0" xfId="0" applyFont="1" applyAlignment="1">
      <alignment vertical="center"/>
    </xf>
    <xf numFmtId="0" fontId="36" fillId="0" borderId="0" xfId="0" applyFont="1" applyAlignment="1">
      <alignment vertical="center"/>
    </xf>
    <xf numFmtId="0" fontId="42" fillId="10" borderId="0" xfId="0" applyFont="1" applyFill="1" applyAlignment="1">
      <alignment vertical="center"/>
    </xf>
    <xf numFmtId="0" fontId="48" fillId="0" borderId="0" xfId="0" applyFont="1" applyAlignment="1">
      <alignment vertical="center"/>
    </xf>
    <xf numFmtId="0" fontId="49" fillId="0" borderId="0" xfId="0" applyFont="1" applyAlignment="1">
      <alignment horizontal="left" vertical="center"/>
    </xf>
    <xf numFmtId="0" fontId="50" fillId="0" borderId="0" xfId="0" applyFont="1" applyAlignment="1">
      <alignment vertical="center" wrapText="1"/>
    </xf>
    <xf numFmtId="0" fontId="43" fillId="0" borderId="0" xfId="0" applyFont="1" applyAlignment="1" applyProtection="1">
      <alignment vertical="center"/>
      <protection locked="0"/>
    </xf>
    <xf numFmtId="0" fontId="43" fillId="0" borderId="0" xfId="0" applyFont="1" applyAlignment="1">
      <alignment horizontal="left" vertical="center"/>
    </xf>
    <xf numFmtId="0" fontId="40" fillId="10" borderId="0" xfId="0" applyFont="1" applyFill="1" applyAlignment="1">
      <alignment horizontal="left" vertical="center"/>
    </xf>
    <xf numFmtId="0" fontId="43" fillId="0" borderId="0" xfId="0" applyFont="1" applyAlignment="1" applyProtection="1">
      <alignment horizontal="left" vertical="center"/>
      <protection locked="0"/>
    </xf>
    <xf numFmtId="0" fontId="43" fillId="0" borderId="0" xfId="0" applyFont="1" applyAlignment="1" applyProtection="1">
      <alignment horizontal="center" vertical="center"/>
      <protection locked="0"/>
    </xf>
    <xf numFmtId="0" fontId="51" fillId="0" borderId="0" xfId="1" applyFont="1" applyAlignment="1">
      <alignment vertical="center"/>
    </xf>
    <xf numFmtId="0" fontId="52" fillId="10" borderId="0" xfId="1" applyFont="1" applyFill="1" applyAlignment="1" applyProtection="1">
      <alignment horizontal="center" vertical="center" wrapText="1"/>
    </xf>
    <xf numFmtId="0" fontId="40" fillId="10" borderId="0" xfId="0" applyFont="1" applyFill="1" applyAlignment="1" applyProtection="1">
      <alignment horizontal="left" vertical="center"/>
      <protection locked="0"/>
    </xf>
    <xf numFmtId="0" fontId="49" fillId="0" borderId="0" xfId="0" applyFont="1" applyAlignment="1">
      <alignment vertical="center"/>
    </xf>
    <xf numFmtId="0" fontId="53" fillId="2" borderId="0" xfId="0" applyFont="1" applyFill="1" applyAlignment="1">
      <alignment vertical="center"/>
    </xf>
    <xf numFmtId="0" fontId="54" fillId="0" borderId="0" xfId="1" applyFont="1" applyBorder="1" applyAlignment="1">
      <alignment horizontal="right" vertical="center"/>
    </xf>
    <xf numFmtId="0" fontId="55" fillId="10" borderId="0" xfId="1" applyFont="1" applyFill="1" applyBorder="1" applyAlignment="1">
      <alignment horizontal="right" vertical="center"/>
    </xf>
    <xf numFmtId="0" fontId="55" fillId="10" borderId="0" xfId="1" applyFont="1" applyFill="1" applyBorder="1" applyAlignment="1">
      <alignment horizontal="left" vertical="center"/>
    </xf>
    <xf numFmtId="0" fontId="56" fillId="10" borderId="0" xfId="0" applyFont="1" applyFill="1" applyAlignment="1">
      <alignment horizontal="left" vertical="center"/>
    </xf>
    <xf numFmtId="0" fontId="57" fillId="0" borderId="0" xfId="0" applyFont="1" applyAlignment="1">
      <alignment vertical="center"/>
    </xf>
    <xf numFmtId="0" fontId="43" fillId="12" borderId="0" xfId="0" applyFont="1" applyFill="1" applyAlignment="1">
      <alignment vertical="center"/>
    </xf>
    <xf numFmtId="0" fontId="43" fillId="12" borderId="0" xfId="0" applyFont="1" applyFill="1" applyAlignment="1" applyProtection="1">
      <alignment vertical="center"/>
      <protection locked="0"/>
    </xf>
    <xf numFmtId="0" fontId="43" fillId="12" borderId="0" xfId="0" applyFont="1" applyFill="1" applyAlignment="1">
      <alignment horizontal="left" vertical="center"/>
    </xf>
    <xf numFmtId="0" fontId="40" fillId="12" borderId="0" xfId="0" applyFont="1" applyFill="1" applyAlignment="1">
      <alignment horizontal="left" vertical="center"/>
    </xf>
    <xf numFmtId="0" fontId="40" fillId="12" borderId="0" xfId="0" applyFont="1" applyFill="1" applyAlignment="1">
      <alignment vertical="center"/>
    </xf>
    <xf numFmtId="49" fontId="3" fillId="9" borderId="1" xfId="0" applyNumberFormat="1" applyFont="1" applyFill="1" applyBorder="1" applyAlignment="1">
      <alignment vertical="center"/>
    </xf>
    <xf numFmtId="0" fontId="17" fillId="5" borderId="6" xfId="0" applyFont="1" applyFill="1" applyBorder="1" applyAlignment="1">
      <alignment horizontal="left" vertical="center" wrapText="1"/>
    </xf>
    <xf numFmtId="0" fontId="58" fillId="0" borderId="0" xfId="0" applyFont="1" applyAlignment="1">
      <alignment vertical="center"/>
    </xf>
    <xf numFmtId="0" fontId="58" fillId="0" borderId="0" xfId="0" applyFont="1" applyAlignment="1" applyProtection="1">
      <alignment vertical="center"/>
      <protection locked="0"/>
    </xf>
    <xf numFmtId="0" fontId="43" fillId="4" borderId="0" xfId="0" applyFont="1" applyFill="1" applyAlignment="1">
      <alignment vertical="center"/>
    </xf>
    <xf numFmtId="0" fontId="59" fillId="0" borderId="0" xfId="1" applyFont="1" applyBorder="1" applyAlignment="1">
      <alignment vertical="center"/>
    </xf>
    <xf numFmtId="0" fontId="54" fillId="0" borderId="0" xfId="1" applyFont="1" applyAlignment="1" applyProtection="1">
      <alignment vertical="center" wrapText="1"/>
    </xf>
    <xf numFmtId="0" fontId="60" fillId="0" borderId="0" xfId="0" applyFont="1"/>
    <xf numFmtId="0" fontId="2" fillId="0" borderId="0" xfId="0" applyFont="1"/>
    <xf numFmtId="0" fontId="38" fillId="0" borderId="0" xfId="0" applyFont="1" applyAlignment="1" applyProtection="1">
      <alignment vertical="center"/>
      <protection locked="0"/>
    </xf>
    <xf numFmtId="49" fontId="3" fillId="8" borderId="1" xfId="0" applyNumberFormat="1" applyFont="1" applyFill="1" applyBorder="1" applyAlignment="1">
      <alignment vertical="center"/>
    </xf>
    <xf numFmtId="0" fontId="58" fillId="0" borderId="0" xfId="0" applyFont="1" applyAlignment="1">
      <alignment horizontal="left" vertical="center"/>
    </xf>
    <xf numFmtId="0" fontId="58" fillId="0" borderId="0" xfId="0" applyFont="1" applyAlignment="1">
      <alignment horizontal="right" vertical="center"/>
    </xf>
    <xf numFmtId="0" fontId="2" fillId="0" borderId="0" xfId="0" applyFont="1" applyAlignment="1" applyProtection="1">
      <alignment horizontal="left" vertical="center"/>
      <protection locked="0"/>
    </xf>
    <xf numFmtId="0" fontId="43" fillId="0" borderId="0" xfId="0" applyFont="1" applyAlignment="1">
      <alignment horizontal="right" vertical="center"/>
    </xf>
    <xf numFmtId="0" fontId="61" fillId="0" borderId="0" xfId="0" applyFont="1" applyAlignment="1">
      <alignment horizontal="left" vertical="center"/>
    </xf>
    <xf numFmtId="0" fontId="1" fillId="0" borderId="20" xfId="0" applyFont="1" applyBorder="1" applyAlignment="1">
      <alignment vertical="center"/>
    </xf>
    <xf numFmtId="0" fontId="1" fillId="0" borderId="13" xfId="0" applyFont="1" applyBorder="1" applyAlignment="1">
      <alignment vertical="center"/>
    </xf>
    <xf numFmtId="0" fontId="1" fillId="0" borderId="21" xfId="0" applyFont="1" applyBorder="1" applyAlignment="1">
      <alignment vertical="center"/>
    </xf>
    <xf numFmtId="0" fontId="50" fillId="0" borderId="0" xfId="0" applyFont="1" applyAlignment="1">
      <alignment horizontal="left" vertical="center" wrapText="1"/>
    </xf>
    <xf numFmtId="0" fontId="43" fillId="0" borderId="22" xfId="0" applyFont="1" applyBorder="1" applyAlignment="1">
      <alignment horizontal="left" vertical="top" wrapText="1"/>
    </xf>
    <xf numFmtId="0" fontId="43" fillId="0" borderId="23" xfId="0" applyFont="1" applyBorder="1" applyAlignment="1">
      <alignment horizontal="left" vertical="top" wrapText="1"/>
    </xf>
    <xf numFmtId="0" fontId="43" fillId="0" borderId="24" xfId="0" applyFont="1" applyBorder="1" applyAlignment="1">
      <alignment horizontal="left" vertical="top" wrapText="1"/>
    </xf>
    <xf numFmtId="0" fontId="43" fillId="0" borderId="25" xfId="0" applyFont="1" applyBorder="1" applyAlignment="1">
      <alignment horizontal="left" vertical="top" wrapText="1"/>
    </xf>
    <xf numFmtId="0" fontId="43" fillId="0" borderId="11" xfId="0" applyFont="1" applyBorder="1" applyAlignment="1">
      <alignment horizontal="left" vertical="top" wrapText="1"/>
    </xf>
    <xf numFmtId="0" fontId="43" fillId="0" borderId="26" xfId="0" applyFont="1" applyBorder="1" applyAlignment="1">
      <alignment horizontal="left" vertical="top" wrapText="1"/>
    </xf>
    <xf numFmtId="0" fontId="2" fillId="0" borderId="0" xfId="0" applyFont="1" applyAlignment="1" applyProtection="1">
      <alignment horizontal="right" vertical="center"/>
      <protection locked="0"/>
    </xf>
    <xf numFmtId="49" fontId="35" fillId="8" borderId="1" xfId="0" applyNumberFormat="1" applyFont="1" applyFill="1" applyBorder="1" applyAlignment="1" applyProtection="1">
      <alignment horizontal="center" vertical="center"/>
      <protection locked="0"/>
    </xf>
    <xf numFmtId="49" fontId="35" fillId="8" borderId="1" xfId="0" applyNumberFormat="1" applyFont="1" applyFill="1" applyBorder="1" applyAlignment="1" applyProtection="1">
      <alignment horizontal="left" vertical="center"/>
      <protection locked="0"/>
    </xf>
    <xf numFmtId="0" fontId="35" fillId="8" borderId="1" xfId="0" applyFont="1" applyFill="1" applyBorder="1" applyAlignment="1" applyProtection="1">
      <alignment horizontal="center" vertical="center"/>
      <protection locked="0"/>
    </xf>
    <xf numFmtId="49" fontId="35" fillId="8" borderId="11" xfId="0" applyNumberFormat="1" applyFont="1" applyFill="1" applyBorder="1" applyAlignment="1" applyProtection="1">
      <alignment horizontal="center" vertical="center"/>
      <protection locked="0"/>
    </xf>
    <xf numFmtId="0" fontId="33" fillId="8" borderId="1" xfId="0" applyFont="1" applyFill="1" applyBorder="1" applyAlignment="1" applyProtection="1">
      <alignment horizontal="center" vertical="center"/>
      <protection locked="0"/>
    </xf>
    <xf numFmtId="0" fontId="3" fillId="8" borderId="3" xfId="0" applyFont="1" applyFill="1" applyBorder="1" applyAlignment="1">
      <alignment horizontal="left" vertical="center"/>
    </xf>
    <xf numFmtId="0" fontId="3" fillId="8" borderId="2" xfId="0" applyFont="1" applyFill="1" applyBorder="1" applyAlignment="1">
      <alignment horizontal="left" vertical="center"/>
    </xf>
    <xf numFmtId="0" fontId="3" fillId="8" borderId="10" xfId="0" applyFont="1" applyFill="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8" fontId="2" fillId="8" borderId="2" xfId="0" applyNumberFormat="1" applyFont="1" applyFill="1" applyBorder="1" applyAlignment="1">
      <alignment horizontal="center" vertical="center"/>
    </xf>
    <xf numFmtId="8" fontId="2" fillId="8" borderId="19" xfId="0" applyNumberFormat="1" applyFont="1" applyFill="1" applyBorder="1" applyAlignment="1">
      <alignment horizontal="center" vertical="center"/>
    </xf>
    <xf numFmtId="0" fontId="51" fillId="0" borderId="0" xfId="1" applyFont="1" applyAlignment="1" applyProtection="1">
      <alignment horizontal="left" vertical="center" wrapText="1"/>
    </xf>
    <xf numFmtId="8" fontId="2" fillId="8" borderId="27" xfId="0" applyNumberFormat="1" applyFont="1" applyFill="1" applyBorder="1" applyAlignment="1">
      <alignment horizontal="center" vertical="center"/>
    </xf>
    <xf numFmtId="8" fontId="2" fillId="8" borderId="16" xfId="0" applyNumberFormat="1" applyFont="1" applyFill="1" applyBorder="1" applyAlignment="1">
      <alignment horizontal="center" vertical="center"/>
    </xf>
    <xf numFmtId="8" fontId="2" fillId="8" borderId="28" xfId="0" applyNumberFormat="1" applyFont="1" applyFill="1"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62" fillId="10" borderId="0" xfId="1" applyFont="1" applyFill="1" applyBorder="1" applyAlignment="1" applyProtection="1">
      <alignment horizontal="center" vertical="center"/>
    </xf>
    <xf numFmtId="0" fontId="51" fillId="0" borderId="0" xfId="1" applyFont="1" applyAlignment="1">
      <alignment horizontal="center" vertical="center"/>
    </xf>
    <xf numFmtId="0" fontId="39" fillId="0" borderId="0" xfId="0" applyFont="1" applyAlignment="1" applyProtection="1">
      <alignment horizontal="center" vertical="center" wrapText="1"/>
      <protection locked="0"/>
    </xf>
    <xf numFmtId="14" fontId="35" fillId="8" borderId="1" xfId="0" applyNumberFormat="1" applyFont="1" applyFill="1" applyBorder="1" applyAlignment="1" applyProtection="1">
      <alignment horizontal="center" vertical="center"/>
      <protection locked="0"/>
    </xf>
    <xf numFmtId="14" fontId="35" fillId="8" borderId="1" xfId="0" applyNumberFormat="1" applyFont="1" applyFill="1" applyBorder="1" applyAlignment="1" applyProtection="1">
      <alignment horizontal="left" vertical="center"/>
      <protection locked="0"/>
    </xf>
    <xf numFmtId="0" fontId="58" fillId="0" borderId="0" xfId="0" applyFont="1" applyAlignment="1">
      <alignment horizontal="right" vertical="center"/>
    </xf>
    <xf numFmtId="0" fontId="44" fillId="0" borderId="0" xfId="0" applyFont="1" applyAlignment="1">
      <alignment horizontal="center" vertical="center"/>
    </xf>
    <xf numFmtId="0" fontId="50" fillId="0" borderId="0" xfId="0" applyFont="1" applyAlignment="1">
      <alignment horizontal="left" vertical="center"/>
    </xf>
    <xf numFmtId="0" fontId="47" fillId="3" borderId="0" xfId="0" applyFont="1" applyFill="1" applyAlignment="1">
      <alignment horizontal="left" vertical="center" wrapText="1"/>
    </xf>
    <xf numFmtId="0" fontId="2" fillId="0" borderId="0" xfId="0" applyFont="1" applyAlignment="1" applyProtection="1">
      <alignment horizontal="left" vertical="center"/>
      <protection locked="0"/>
    </xf>
    <xf numFmtId="0" fontId="58" fillId="0" borderId="0" xfId="0" applyFont="1" applyAlignment="1">
      <alignment horizontal="left" vertical="center" wrapText="1"/>
    </xf>
    <xf numFmtId="0" fontId="17" fillId="5" borderId="9"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5" xfId="0" applyFont="1" applyFill="1" applyBorder="1" applyAlignment="1">
      <alignment horizontal="left" vertical="center" wrapText="1"/>
    </xf>
  </cellXfs>
  <cellStyles count="2">
    <cellStyle name="Hyperlink" xfId="1" builtinId="8"/>
    <cellStyle name="Normal" xfId="0" builtinId="0"/>
  </cellStyles>
  <dxfs count="9">
    <dxf>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ill>
        <patternFill>
          <bgColor theme="5" tint="0.39994506668294322"/>
        </patternFill>
      </fill>
    </dxf>
    <dxf>
      <fill>
        <patternFill>
          <bgColor rgb="FF92D050"/>
        </patternFill>
      </fill>
    </dxf>
    <dxf>
      <fill>
        <patternFill>
          <bgColor rgb="FF92D050"/>
        </patternFill>
      </fill>
    </dxf>
    <dxf>
      <fill>
        <patternFill>
          <bgColor theme="5" tint="0.39994506668294322"/>
        </patternFill>
      </fill>
    </dxf>
    <dxf>
      <fill>
        <patternFill>
          <bgColor theme="5" tint="0.39994506668294322"/>
        </patternFill>
      </fill>
    </dxf>
    <dxf>
      <fill>
        <patternFill>
          <bgColor rgb="FF92D050"/>
        </patternFill>
      </fill>
    </dxf>
  </dxfs>
  <tableStyles count="0" defaultTableStyle="TableStyleMedium2" defaultPivotStyle="PivotStyleLight16"/>
  <colors>
    <mruColors>
      <color rgb="FFE9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95250</xdr:colOff>
      <xdr:row>0</xdr:row>
      <xdr:rowOff>114300</xdr:rowOff>
    </xdr:from>
    <xdr:to>
      <xdr:col>38</xdr:col>
      <xdr:colOff>139700</xdr:colOff>
      <xdr:row>2</xdr:row>
      <xdr:rowOff>139700</xdr:rowOff>
    </xdr:to>
    <xdr:pic>
      <xdr:nvPicPr>
        <xdr:cNvPr id="2" name="Picture 1">
          <a:extLst>
            <a:ext uri="{FF2B5EF4-FFF2-40B4-BE49-F238E27FC236}">
              <a16:creationId xmlns:a16="http://schemas.microsoft.com/office/drawing/2014/main" id="{5C52EB8A-57D1-4EC5-92A4-C1FD083FE34C}"/>
            </a:ext>
            <a:ext uri="{147F2762-F138-4A5C-976F-8EAC2B608ADB}">
              <a16:predDERef xmlns:a16="http://schemas.microsoft.com/office/drawing/2014/main" pred="{FFF7063A-57D6-4A73-980C-2D742A681286}"/>
            </a:ext>
          </a:extLst>
        </xdr:cNvPr>
        <xdr:cNvPicPr>
          <a:picLocks noChangeAspect="1"/>
        </xdr:cNvPicPr>
      </xdr:nvPicPr>
      <xdr:blipFill>
        <a:blip xmlns:r="http://schemas.openxmlformats.org/officeDocument/2006/relationships" r:embed="rId1"/>
        <a:stretch>
          <a:fillRect/>
        </a:stretch>
      </xdr:blipFill>
      <xdr:spPr>
        <a:xfrm>
          <a:off x="5381625" y="114300"/>
          <a:ext cx="1619250" cy="6000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D1:D185" totalsRowShown="0">
  <autoFilter ref="D1:D185" xr:uid="{00000000-0009-0000-0100-000002000000}"/>
  <sortState xmlns:xlrd2="http://schemas.microsoft.com/office/spreadsheetml/2017/richdata2" ref="D2:D185">
    <sortCondition ref="D1:D185"/>
  </sortState>
  <tableColumns count="1">
    <tableColumn id="1" xr3:uid="{00000000-0010-0000-0000-000001000000}" name="Countr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1:A181" totalsRowShown="0" headerRowDxfId="2" dataDxfId="1">
  <autoFilter ref="A1:A181" xr:uid="{00000000-0009-0000-0100-000008000000}"/>
  <sortState xmlns:xlrd2="http://schemas.microsoft.com/office/spreadsheetml/2017/richdata2" ref="A2:A181">
    <sortCondition ref="A1:A181"/>
  </sortState>
  <tableColumns count="1">
    <tableColumn id="1" xr3:uid="{00000000-0010-0000-0100-000001000000}" name="Column1"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H1:H3" totalsRowShown="0">
  <autoFilter ref="H1:H3" xr:uid="{00000000-0009-0000-0100-000001000000}"/>
  <tableColumns count="1">
    <tableColumn id="1" xr3:uid="{00000000-0010-0000-0200-000001000000}" name="Column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J1:J3" totalsRowShown="0">
  <autoFilter ref="J1:J3" xr:uid="{00000000-0009-0000-0100-000004000000}"/>
  <tableColumns count="1">
    <tableColumn id="1" xr3:uid="{00000000-0010-0000-03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xe.t1cloud.com/T1Default/CiAnywhere/Web/EXE/BusinessIntelligence/Dashboard/RetrievePortlet?PortletName=ITEM_CODES_V2&amp;h=29G1QOc7yZ&amp;t=11042C13&amp;f=ALL_USERS_DB.DSH&amp;suite=CES" TargetMode="External"/><Relationship Id="rId2" Type="http://schemas.openxmlformats.org/officeDocument/2006/relationships/hyperlink" Target="http://www.exeter.ac.uk/media/universityofexeter/financeservices/t1manualsworkbooksguides/Find_a_T1_Nominal_v2_19.01.21.pdf" TargetMode="External"/><Relationship Id="rId1" Type="http://schemas.openxmlformats.org/officeDocument/2006/relationships/hyperlink" Target="https://www.exeter.ac.uk/staff/employment/tempworkers/selfemploye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rbservices.org/EPaymentsDirectory/searchFedwire.html" TargetMode="External"/><Relationship Id="rId3" Type="http://schemas.openxmlformats.org/officeDocument/2006/relationships/hyperlink" Target="http://www.bancentral.gov.do/sipard/main/main.asp" TargetMode="External"/><Relationship Id="rId7" Type="http://schemas.openxmlformats.org/officeDocument/2006/relationships/hyperlink" Target="http://app.mk.westernunion.com/e/er?s=930&amp;lid=12155&amp;elq=%3Cspan" TargetMode="External"/><Relationship Id="rId2" Type="http://schemas.openxmlformats.org/officeDocument/2006/relationships/hyperlink" Target="http://www.bccr.fi.cr/sistema_pagos/iban/index.html" TargetMode="External"/><Relationship Id="rId1" Type="http://schemas.openxmlformats.org/officeDocument/2006/relationships/hyperlink" Target="http://bsb.apca.com.au/" TargetMode="External"/><Relationship Id="rId6" Type="http://schemas.openxmlformats.org/officeDocument/2006/relationships/hyperlink" Target="https://fcraonline.nic.in/fc8_statewise.aspx" TargetMode="External"/><Relationship Id="rId5" Type="http://schemas.openxmlformats.org/officeDocument/2006/relationships/hyperlink" Target="http://www.paymentscouncil.org.uk/resources_and_publications/sort_code_checker" TargetMode="External"/><Relationship Id="rId10" Type="http://schemas.openxmlformats.org/officeDocument/2006/relationships/printerSettings" Target="../printerSettings/printerSettings2.bin"/><Relationship Id="rId4" Type="http://schemas.openxmlformats.org/officeDocument/2006/relationships/hyperlink" Target="http://epc.cbnet.info/content/adherence_database" TargetMode="External"/><Relationship Id="rId9" Type="http://schemas.openxmlformats.org/officeDocument/2006/relationships/hyperlink" Target="https://www.frbservices.org/EPaymentsDirectory/search.htm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61"/>
  <sheetViews>
    <sheetView showGridLines="0" tabSelected="1" view="pageBreakPreview" zoomScaleNormal="100" zoomScaleSheetLayoutView="100" workbookViewId="0">
      <selection activeCell="L35" sqref="L35:AC35"/>
    </sheetView>
  </sheetViews>
  <sheetFormatPr defaultColWidth="8.85546875" defaultRowHeight="14.25" x14ac:dyDescent="0.25"/>
  <cols>
    <col min="1" max="1" width="3.140625" style="76" customWidth="1"/>
    <col min="2" max="2" width="2.42578125" style="76"/>
    <col min="3" max="3" width="4.5703125" style="76" customWidth="1"/>
    <col min="4" max="5" width="2.42578125" style="76"/>
    <col min="6" max="6" width="6" style="76" bestFit="1" customWidth="1"/>
    <col min="7" max="30" width="2.42578125" style="76"/>
    <col min="31" max="31" width="6.5703125" style="76" bestFit="1" customWidth="1"/>
    <col min="32" max="38" width="2.42578125" style="76"/>
    <col min="39" max="39" width="2.5703125" style="76" customWidth="1"/>
    <col min="40" max="40" width="4.7109375" style="80" customWidth="1"/>
    <col min="41" max="42" width="2.140625" style="76" customWidth="1"/>
    <col min="43" max="43" width="86.85546875" style="76" customWidth="1"/>
    <col min="44" max="44" width="28" style="76" customWidth="1"/>
    <col min="45" max="45" width="70.42578125" style="76" customWidth="1"/>
    <col min="46" max="16384" width="8.85546875" style="76"/>
  </cols>
  <sheetData>
    <row r="1" spans="1:45" ht="18" customHeight="1" x14ac:dyDescent="0.25">
      <c r="A1" s="47"/>
      <c r="B1" s="134" t="s">
        <v>0</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48"/>
      <c r="AO1" s="49" t="s">
        <v>1</v>
      </c>
      <c r="AP1" s="50"/>
      <c r="AQ1" s="51"/>
      <c r="AR1" s="52" t="s">
        <v>2</v>
      </c>
      <c r="AS1" s="53"/>
    </row>
    <row r="2" spans="1:45" ht="27" customHeight="1" x14ac:dyDescent="0.25">
      <c r="A2" s="47"/>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54"/>
      <c r="AO2" s="47"/>
      <c r="AP2" s="138" t="s">
        <v>3034</v>
      </c>
      <c r="AQ2" s="138"/>
      <c r="AR2" s="136" t="s">
        <v>3025</v>
      </c>
      <c r="AS2" s="136"/>
    </row>
    <row r="3" spans="1:45" ht="15.6" customHeight="1" x14ac:dyDescent="0.25">
      <c r="A3" s="47"/>
      <c r="B3" s="49" t="s">
        <v>3</v>
      </c>
      <c r="C3" s="55"/>
      <c r="D3" s="55"/>
      <c r="E3" s="55"/>
      <c r="F3" s="55"/>
      <c r="G3" s="55"/>
      <c r="H3" s="55"/>
      <c r="I3" s="55"/>
      <c r="J3" s="55"/>
      <c r="K3" s="85"/>
      <c r="L3" s="55"/>
      <c r="M3" s="55"/>
      <c r="N3" s="56" t="s">
        <v>4</v>
      </c>
      <c r="O3" s="55"/>
      <c r="P3" s="55"/>
      <c r="Q3" s="55"/>
      <c r="R3" s="55"/>
      <c r="S3" s="55"/>
      <c r="T3" s="55"/>
      <c r="U3" s="55"/>
      <c r="V3" s="55"/>
      <c r="W3" s="55"/>
      <c r="X3" s="55"/>
      <c r="Y3" s="55"/>
      <c r="Z3" s="55"/>
      <c r="AA3" s="55"/>
      <c r="AB3" s="55"/>
      <c r="AC3" s="55"/>
      <c r="AD3" s="55"/>
      <c r="AE3" s="55"/>
      <c r="AF3" s="55"/>
      <c r="AG3" s="55"/>
      <c r="AH3" s="55"/>
      <c r="AI3" s="55"/>
      <c r="AJ3" s="55"/>
      <c r="AK3" s="55"/>
      <c r="AL3" s="55"/>
      <c r="AM3" s="55"/>
      <c r="AN3" s="57"/>
      <c r="AO3" s="58"/>
      <c r="AP3" s="59" t="str">
        <f>CONCATENATE($L$35,"1")</f>
        <v>1</v>
      </c>
      <c r="AQ3" s="100" t="str">
        <f>_xlfn.IFNA(VLOOKUP(AP3,Requirements!A:B,2,FALSE),"-")</f>
        <v>-</v>
      </c>
      <c r="AR3" s="93" t="s">
        <v>5</v>
      </c>
      <c r="AS3" s="91"/>
    </row>
    <row r="4" spans="1:45" ht="3.95" customHeight="1" x14ac:dyDescent="0.25">
      <c r="A4" s="47"/>
      <c r="B4" s="47"/>
      <c r="C4" s="47"/>
      <c r="D4" s="47"/>
      <c r="E4" s="61"/>
      <c r="F4" s="61"/>
      <c r="G4" s="61"/>
      <c r="H4" s="61"/>
      <c r="I4" s="61"/>
      <c r="J4" s="61"/>
      <c r="K4" s="61"/>
      <c r="L4" s="61"/>
      <c r="M4" s="61"/>
      <c r="N4" s="61"/>
      <c r="O4" s="62"/>
      <c r="P4" s="62"/>
      <c r="Q4" s="62"/>
      <c r="R4" s="62"/>
      <c r="S4" s="62"/>
      <c r="T4" s="62"/>
      <c r="U4" s="62"/>
      <c r="V4" s="62"/>
      <c r="W4" s="62"/>
      <c r="X4" s="62"/>
      <c r="Y4" s="62"/>
      <c r="Z4" s="62"/>
      <c r="AA4" s="62"/>
      <c r="AB4" s="62"/>
      <c r="AC4" s="62"/>
      <c r="AD4" s="62"/>
      <c r="AE4" s="62"/>
      <c r="AF4" s="62"/>
      <c r="AG4" s="62"/>
      <c r="AH4" s="62"/>
      <c r="AI4" s="62"/>
      <c r="AJ4" s="62"/>
      <c r="AK4" s="62"/>
      <c r="AL4" s="62"/>
      <c r="AM4" s="62"/>
      <c r="AN4" s="63"/>
      <c r="AO4" s="58"/>
      <c r="AP4" s="58"/>
      <c r="AQ4" s="100"/>
      <c r="AR4" s="93"/>
      <c r="AS4" s="64"/>
    </row>
    <row r="5" spans="1:45" ht="14.45" customHeight="1" x14ac:dyDescent="0.25">
      <c r="A5" s="47"/>
      <c r="B5" s="47"/>
      <c r="C5" s="133" t="s">
        <v>6</v>
      </c>
      <c r="D5" s="133"/>
      <c r="E5" s="133"/>
      <c r="F5" s="133"/>
      <c r="G5" s="133"/>
      <c r="H5" s="133"/>
      <c r="I5" s="133"/>
      <c r="J5" s="133"/>
      <c r="K5" s="133"/>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42"/>
      <c r="AO5" s="58"/>
      <c r="AP5" s="59" t="str">
        <f>CONCATENATE($L$35,"2")</f>
        <v>2</v>
      </c>
      <c r="AQ5" s="135" t="str">
        <f>_xlfn.IFNA(VLOOKUP(AP5,Requirements!A:B,2,FALSE),"-")</f>
        <v>-</v>
      </c>
      <c r="AR5" s="93" t="s">
        <v>3026</v>
      </c>
      <c r="AS5" s="91"/>
    </row>
    <row r="6" spans="1:45" ht="3.95" customHeight="1" x14ac:dyDescent="0.25">
      <c r="A6" s="47"/>
      <c r="B6" s="47"/>
      <c r="C6" s="83"/>
      <c r="D6" s="83"/>
      <c r="E6" s="84"/>
      <c r="F6" s="84"/>
      <c r="G6" s="84"/>
      <c r="H6" s="84"/>
      <c r="I6" s="84"/>
      <c r="J6" s="84"/>
      <c r="K6" s="84"/>
      <c r="L6" s="61"/>
      <c r="M6" s="61"/>
      <c r="N6" s="61"/>
      <c r="O6" s="62"/>
      <c r="P6" s="62"/>
      <c r="Q6" s="62"/>
      <c r="R6" s="62"/>
      <c r="S6" s="62"/>
      <c r="T6" s="62"/>
      <c r="U6" s="62"/>
      <c r="V6" s="62"/>
      <c r="W6" s="62"/>
      <c r="X6" s="62"/>
      <c r="Y6" s="62"/>
      <c r="Z6" s="62"/>
      <c r="AA6" s="62"/>
      <c r="AB6" s="62"/>
      <c r="AC6" s="62"/>
      <c r="AD6" s="62"/>
      <c r="AE6" s="62"/>
      <c r="AF6" s="62"/>
      <c r="AG6" s="62"/>
      <c r="AH6" s="62"/>
      <c r="AI6" s="62"/>
      <c r="AJ6" s="62"/>
      <c r="AK6" s="62"/>
      <c r="AL6" s="62"/>
      <c r="AM6" s="62"/>
      <c r="AN6" s="63"/>
      <c r="AO6" s="58"/>
      <c r="AP6" s="58"/>
      <c r="AQ6" s="135"/>
      <c r="AR6" s="93"/>
      <c r="AS6" s="64"/>
    </row>
    <row r="7" spans="1:45" ht="14.45" customHeight="1" x14ac:dyDescent="0.25">
      <c r="A7" s="47"/>
      <c r="B7" s="47"/>
      <c r="C7" s="133" t="s">
        <v>7</v>
      </c>
      <c r="D7" s="133"/>
      <c r="E7" s="133"/>
      <c r="F7" s="133"/>
      <c r="G7" s="133"/>
      <c r="H7" s="133"/>
      <c r="I7" s="133"/>
      <c r="J7" s="133"/>
      <c r="K7" s="133"/>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42"/>
      <c r="AO7" s="58"/>
      <c r="AP7" s="59" t="str">
        <f>CONCATENATE($L$35,"3")</f>
        <v>3</v>
      </c>
      <c r="AQ7" s="60" t="str">
        <f>_xlfn.IFNA(VLOOKUP(AP7,Requirements!A:B,2,FALSE),"-")</f>
        <v>-</v>
      </c>
      <c r="AR7" s="93"/>
      <c r="AS7" s="91"/>
    </row>
    <row r="8" spans="1:45" ht="3.95" customHeight="1" x14ac:dyDescent="0.25">
      <c r="A8" s="47"/>
      <c r="B8" s="47"/>
      <c r="C8" s="83"/>
      <c r="D8" s="83"/>
      <c r="E8" s="84"/>
      <c r="F8" s="84"/>
      <c r="G8" s="84"/>
      <c r="H8" s="84"/>
      <c r="I8" s="84"/>
      <c r="J8" s="84"/>
      <c r="K8" s="84"/>
      <c r="L8" s="61"/>
      <c r="M8" s="61"/>
      <c r="N8" s="61"/>
      <c r="O8" s="62"/>
      <c r="P8" s="62"/>
      <c r="Q8" s="62"/>
      <c r="R8" s="62"/>
      <c r="S8" s="62"/>
      <c r="T8" s="62"/>
      <c r="U8" s="62"/>
      <c r="V8" s="62"/>
      <c r="W8" s="62"/>
      <c r="X8" s="62"/>
      <c r="Y8" s="62"/>
      <c r="Z8" s="62"/>
      <c r="AA8" s="62"/>
      <c r="AB8" s="62"/>
      <c r="AC8" s="62"/>
      <c r="AD8" s="62"/>
      <c r="AE8" s="62"/>
      <c r="AF8" s="62"/>
      <c r="AG8" s="62"/>
      <c r="AH8" s="62"/>
      <c r="AI8" s="62"/>
      <c r="AJ8" s="62"/>
      <c r="AK8" s="62"/>
      <c r="AL8" s="62"/>
      <c r="AM8" s="62"/>
      <c r="AN8" s="63"/>
      <c r="AO8" s="58"/>
      <c r="AP8" s="58"/>
      <c r="AQ8" s="47"/>
      <c r="AR8" s="93"/>
      <c r="AS8" s="47"/>
    </row>
    <row r="9" spans="1:45" ht="14.45" customHeight="1" x14ac:dyDescent="0.25">
      <c r="A9" s="47"/>
      <c r="B9" s="47"/>
      <c r="C9" s="133" t="s">
        <v>8</v>
      </c>
      <c r="D9" s="133"/>
      <c r="E9" s="133"/>
      <c r="F9" s="133"/>
      <c r="G9" s="133"/>
      <c r="H9" s="133"/>
      <c r="I9" s="133"/>
      <c r="J9" s="133"/>
      <c r="K9" s="133"/>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42"/>
      <c r="AO9" s="58"/>
      <c r="AP9" s="59" t="str">
        <f>CONCATENATE($L$35,"4")</f>
        <v>4</v>
      </c>
      <c r="AQ9" s="100" t="str">
        <f>_xlfn.IFNA(VLOOKUP(AP9,Requirements!A:B,2,FALSE),"-")</f>
        <v>-</v>
      </c>
      <c r="AR9" s="93" t="s">
        <v>3027</v>
      </c>
      <c r="AS9" s="91"/>
    </row>
    <row r="10" spans="1:45" ht="3.95" customHeight="1" x14ac:dyDescent="0.25">
      <c r="A10" s="47"/>
      <c r="B10" s="47"/>
      <c r="C10" s="83"/>
      <c r="D10" s="83"/>
      <c r="E10" s="84"/>
      <c r="F10" s="84"/>
      <c r="G10" s="84"/>
      <c r="H10" s="84"/>
      <c r="I10" s="84"/>
      <c r="J10" s="84"/>
      <c r="K10" s="84"/>
      <c r="L10" s="61"/>
      <c r="M10" s="61"/>
      <c r="N10" s="61"/>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3"/>
      <c r="AO10" s="58"/>
      <c r="AP10" s="58"/>
      <c r="AQ10" s="100"/>
      <c r="AR10" s="93"/>
      <c r="AS10" s="64"/>
    </row>
    <row r="11" spans="1:45" ht="14.45" customHeight="1" x14ac:dyDescent="0.25">
      <c r="A11" s="47"/>
      <c r="B11" s="47"/>
      <c r="C11" s="133" t="s">
        <v>9</v>
      </c>
      <c r="D11" s="133"/>
      <c r="E11" s="133"/>
      <c r="F11" s="133"/>
      <c r="G11" s="133"/>
      <c r="H11" s="133"/>
      <c r="I11" s="133"/>
      <c r="J11" s="133"/>
      <c r="K11" s="133"/>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42"/>
      <c r="AO11" s="58"/>
      <c r="AP11" s="59" t="str">
        <f>CONCATENATE($L$35,"5")</f>
        <v>5</v>
      </c>
      <c r="AQ11" s="135" t="str">
        <f>_xlfn.IFNA(VLOOKUP(AP11,Requirements!A:B,2,FALSE),"-")</f>
        <v>-</v>
      </c>
      <c r="AR11" s="93" t="s">
        <v>10</v>
      </c>
      <c r="AS11" s="91"/>
    </row>
    <row r="12" spans="1:45" ht="3.95" customHeight="1" x14ac:dyDescent="0.25">
      <c r="A12" s="47"/>
      <c r="B12" s="47"/>
      <c r="C12" s="47"/>
      <c r="D12" s="47"/>
      <c r="E12" s="61"/>
      <c r="F12" s="61"/>
      <c r="G12" s="61"/>
      <c r="H12" s="61"/>
      <c r="I12" s="61"/>
      <c r="J12" s="61"/>
      <c r="K12" s="61"/>
      <c r="L12" s="61"/>
      <c r="M12" s="61"/>
      <c r="N12" s="61"/>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3"/>
      <c r="AO12" s="58"/>
      <c r="AP12" s="58"/>
      <c r="AQ12" s="135"/>
      <c r="AR12" s="93"/>
      <c r="AS12" s="64"/>
    </row>
    <row r="13" spans="1:45" ht="14.45" customHeight="1" x14ac:dyDescent="0.25">
      <c r="A13" s="47"/>
      <c r="B13" s="47"/>
      <c r="C13" s="47"/>
      <c r="D13" s="47"/>
      <c r="E13" s="47"/>
      <c r="F13" s="47"/>
      <c r="G13" s="47"/>
      <c r="H13" s="47"/>
      <c r="I13" s="47"/>
      <c r="J13" s="47"/>
      <c r="K13" s="47"/>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42"/>
      <c r="AO13" s="58"/>
      <c r="AP13" s="59" t="str">
        <f>CONCATENATE($L$35,"6")</f>
        <v>6</v>
      </c>
      <c r="AQ13" s="100" t="str">
        <f>_xlfn.IFNA(VLOOKUP(AP13,Requirements!A:B,2,FALSE),"-")</f>
        <v>-</v>
      </c>
      <c r="AR13" s="93" t="s">
        <v>11</v>
      </c>
      <c r="AS13" s="91"/>
    </row>
    <row r="14" spans="1:45" ht="3.95" customHeight="1" x14ac:dyDescent="0.25">
      <c r="A14" s="47"/>
      <c r="B14" s="47"/>
      <c r="C14" s="47"/>
      <c r="D14" s="47"/>
      <c r="E14" s="61"/>
      <c r="F14" s="61"/>
      <c r="G14" s="61"/>
      <c r="H14" s="61"/>
      <c r="I14" s="61"/>
      <c r="J14" s="61"/>
      <c r="K14" s="61"/>
      <c r="L14" s="61"/>
      <c r="M14" s="61"/>
      <c r="N14" s="61"/>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3"/>
      <c r="AO14" s="58"/>
      <c r="AP14" s="58"/>
      <c r="AQ14" s="100"/>
      <c r="AR14" s="93"/>
      <c r="AS14" s="64"/>
    </row>
    <row r="15" spans="1:45" ht="14.45" customHeight="1" x14ac:dyDescent="0.25">
      <c r="A15" s="47"/>
      <c r="B15" s="47"/>
      <c r="C15" s="47"/>
      <c r="D15" s="65"/>
      <c r="E15" s="65"/>
      <c r="F15" s="65"/>
      <c r="G15" s="65"/>
      <c r="H15" s="65"/>
      <c r="I15" s="65"/>
      <c r="J15" s="65"/>
      <c r="K15" s="47"/>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42"/>
      <c r="AO15" s="58"/>
      <c r="AP15" s="59" t="str">
        <f>CONCATENATE($L$35,"7")</f>
        <v>7</v>
      </c>
      <c r="AQ15" s="100" t="str">
        <f>_xlfn.IFNA(VLOOKUP(AP15,Requirements!A:B,2,FALSE),"-")</f>
        <v>-</v>
      </c>
      <c r="AR15" s="93" t="s">
        <v>12</v>
      </c>
      <c r="AS15" s="91"/>
    </row>
    <row r="16" spans="1:45" ht="3.95" customHeight="1" x14ac:dyDescent="0.25">
      <c r="A16" s="47"/>
      <c r="B16" s="47"/>
      <c r="C16" s="47"/>
      <c r="D16" s="47"/>
      <c r="E16" s="61"/>
      <c r="F16" s="61"/>
      <c r="G16" s="61"/>
      <c r="H16" s="61"/>
      <c r="I16" s="61"/>
      <c r="J16" s="61"/>
      <c r="K16" s="61"/>
      <c r="L16" s="61"/>
      <c r="M16" s="61"/>
      <c r="N16" s="61"/>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3"/>
      <c r="AO16" s="58"/>
      <c r="AP16" s="58"/>
      <c r="AQ16" s="100"/>
      <c r="AR16" s="93"/>
      <c r="AS16" s="64"/>
    </row>
    <row r="17" spans="1:45" ht="14.45" customHeight="1" x14ac:dyDescent="0.25">
      <c r="A17" s="47"/>
      <c r="B17" s="47"/>
      <c r="C17" s="47"/>
      <c r="D17" s="65"/>
      <c r="E17" s="65"/>
      <c r="F17" s="65"/>
      <c r="G17" s="65"/>
      <c r="H17" s="65"/>
      <c r="I17" s="65"/>
      <c r="J17" s="65"/>
      <c r="K17" s="47"/>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42"/>
      <c r="AO17" s="58"/>
      <c r="AP17" s="59" t="str">
        <f>CONCATENATE($L$35,"8")</f>
        <v>8</v>
      </c>
      <c r="AQ17" s="100" t="str">
        <f>_xlfn.IFNA(VLOOKUP(AP17,Requirements!A:B,2,FALSE),"-")</f>
        <v>-</v>
      </c>
      <c r="AR17" s="133" t="s">
        <v>13</v>
      </c>
      <c r="AS17" s="91"/>
    </row>
    <row r="18" spans="1:45" ht="3.95" customHeight="1" x14ac:dyDescent="0.25">
      <c r="A18" s="47"/>
      <c r="B18" s="47"/>
      <c r="C18" s="47"/>
      <c r="D18" s="65"/>
      <c r="E18" s="65"/>
      <c r="F18" s="65"/>
      <c r="G18" s="65"/>
      <c r="H18" s="65"/>
      <c r="I18" s="65"/>
      <c r="J18" s="65"/>
      <c r="K18" s="47"/>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43"/>
      <c r="AO18" s="58"/>
      <c r="AP18" s="58"/>
      <c r="AQ18" s="100"/>
      <c r="AR18" s="133"/>
      <c r="AS18" s="64"/>
    </row>
    <row r="19" spans="1:45" ht="15.6" customHeight="1" x14ac:dyDescent="0.25">
      <c r="A19" s="107" t="s">
        <v>14</v>
      </c>
      <c r="B19" s="107"/>
      <c r="C19" s="107"/>
      <c r="D19" s="107"/>
      <c r="E19" s="107"/>
      <c r="F19" s="107"/>
      <c r="G19" s="107"/>
      <c r="H19" s="107"/>
      <c r="I19" s="107"/>
      <c r="J19" s="107"/>
      <c r="K19" s="107"/>
      <c r="L19" s="107"/>
      <c r="M19" s="94"/>
      <c r="N19" s="108"/>
      <c r="O19" s="108"/>
      <c r="P19" s="108"/>
      <c r="Q19" s="108"/>
      <c r="R19" s="108"/>
      <c r="S19" s="108"/>
      <c r="T19" s="108"/>
      <c r="U19" s="108"/>
      <c r="V19" s="108"/>
      <c r="W19" s="108"/>
      <c r="X19" s="108"/>
      <c r="Y19" s="108"/>
      <c r="Z19" s="108"/>
      <c r="AA19" s="108"/>
      <c r="AB19" s="108"/>
      <c r="AC19" s="108"/>
      <c r="AD19" s="90"/>
      <c r="AE19" s="90"/>
      <c r="AF19" s="90"/>
      <c r="AG19" s="90"/>
      <c r="AH19" s="90"/>
      <c r="AI19" s="64"/>
      <c r="AJ19" s="64"/>
      <c r="AK19" s="64"/>
      <c r="AL19" s="64"/>
      <c r="AM19" s="38"/>
      <c r="AN19" s="43"/>
      <c r="AO19" s="58"/>
      <c r="AP19" s="59" t="str">
        <f>CONCATENATE($L$35,"9")</f>
        <v>9</v>
      </c>
      <c r="AQ19" s="100" t="str">
        <f>_xlfn.IFNA(VLOOKUP(AP19,Requirements!A:B,2,FALSE),"-")</f>
        <v>-</v>
      </c>
      <c r="AR19" s="83" t="s">
        <v>15</v>
      </c>
      <c r="AS19" s="91"/>
    </row>
    <row r="20" spans="1:45" ht="3.95" customHeight="1" x14ac:dyDescent="0.25">
      <c r="A20" s="47"/>
      <c r="B20" s="47"/>
      <c r="C20" s="47"/>
      <c r="D20" s="47"/>
      <c r="E20" s="61"/>
      <c r="F20" s="61"/>
      <c r="G20" s="61"/>
      <c r="H20" s="61"/>
      <c r="I20" s="61"/>
      <c r="J20" s="61"/>
      <c r="K20" s="61"/>
      <c r="L20" s="61"/>
      <c r="M20" s="61"/>
      <c r="N20" s="61"/>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3"/>
      <c r="AO20" s="58"/>
      <c r="AP20" s="58"/>
      <c r="AQ20" s="100"/>
      <c r="AR20" s="47"/>
      <c r="AS20" s="47"/>
    </row>
    <row r="21" spans="1:45" ht="15.6" customHeight="1" x14ac:dyDescent="0.25">
      <c r="A21" s="47"/>
      <c r="B21" s="107" t="s">
        <v>16</v>
      </c>
      <c r="C21" s="107"/>
      <c r="D21" s="107"/>
      <c r="E21" s="107"/>
      <c r="F21" s="107"/>
      <c r="G21" s="107"/>
      <c r="H21" s="107"/>
      <c r="I21" s="107"/>
      <c r="J21" s="107"/>
      <c r="K21" s="107"/>
      <c r="L21" s="107"/>
      <c r="M21" s="94"/>
      <c r="N21" s="108"/>
      <c r="O21" s="108"/>
      <c r="P21" s="108"/>
      <c r="Q21" s="108"/>
      <c r="R21" s="108"/>
      <c r="S21" s="108"/>
      <c r="T21" s="108"/>
      <c r="U21" s="108"/>
      <c r="V21" s="108"/>
      <c r="W21" s="108"/>
      <c r="X21" s="108"/>
      <c r="Y21" s="108"/>
      <c r="Z21" s="108"/>
      <c r="AA21" s="108"/>
      <c r="AB21" s="108"/>
      <c r="AC21" s="108"/>
      <c r="AD21" s="90" t="str">
        <f>IF(AND($N$21="Conference Speaker",$N$19="Yes"),"IR35 may be required.",
IF(AND($N$21="Allowance",$N$19="Yes"),"IR35 may be required.",
IF(AND($N$21="Conference",$N$19="Yes"),"IR35 may be required.",
IF(AND($N$21="Focus Group",$N$19="Yes"),"IR35 may be required.",
IF(AND($N$21="Salary",$N$19="Yes"),"IR35 may be required.",
IF(AND($N$21="Other",$N$19="Yes"),"IR35 may be required.",
IF(AND($N$21="Guest Lecturer",$N$19="Yes"),"IR35 required.",
IF(AND($N$21="Consultancy",$N$19="Yes"),"IR35 required.",
IF(AND($N$21="Guest Speaker",$N$19="Yes"),"IR35 required.","")))))))))</f>
        <v/>
      </c>
      <c r="AE21" s="64"/>
      <c r="AF21" s="64"/>
      <c r="AG21" s="64"/>
      <c r="AH21" s="64"/>
      <c r="AI21" s="64"/>
      <c r="AJ21" s="64"/>
      <c r="AK21" s="64"/>
      <c r="AL21" s="64"/>
      <c r="AM21" s="38"/>
      <c r="AN21" s="43"/>
      <c r="AO21" s="58"/>
      <c r="AP21" s="59" t="str">
        <f>CONCATENATE($L$35,"10")</f>
        <v>10</v>
      </c>
      <c r="AQ21" s="100" t="str">
        <f>_xlfn.IFNA(VLOOKUP(AP21,Requirements!A:B,2,FALSE),"-")</f>
        <v>-</v>
      </c>
      <c r="AR21" s="47"/>
      <c r="AS21" s="47"/>
    </row>
    <row r="22" spans="1:45" ht="3.95" customHeight="1" x14ac:dyDescent="0.25">
      <c r="A22" s="47"/>
      <c r="B22" s="47"/>
      <c r="C22" s="47"/>
      <c r="D22" s="47"/>
      <c r="E22" s="61"/>
      <c r="F22" s="61"/>
      <c r="G22" s="61"/>
      <c r="H22" s="61"/>
      <c r="I22" s="61"/>
      <c r="J22" s="61"/>
      <c r="K22" s="61"/>
      <c r="L22" s="61"/>
      <c r="M22" s="61"/>
      <c r="N22" s="61"/>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3"/>
      <c r="AO22" s="58"/>
      <c r="AP22" s="58"/>
      <c r="AQ22" s="100"/>
      <c r="AR22" s="47"/>
      <c r="AS22" s="47"/>
    </row>
    <row r="23" spans="1:45" ht="15.6" customHeight="1" x14ac:dyDescent="0.25">
      <c r="A23" s="47"/>
      <c r="B23" s="107" t="s">
        <v>17</v>
      </c>
      <c r="C23" s="107"/>
      <c r="D23" s="107"/>
      <c r="E23" s="107"/>
      <c r="F23" s="107"/>
      <c r="G23" s="107"/>
      <c r="H23" s="107"/>
      <c r="I23" s="107"/>
      <c r="J23" s="107"/>
      <c r="K23" s="107"/>
      <c r="L23" s="107"/>
      <c r="M23" s="94"/>
      <c r="N23" s="109"/>
      <c r="O23" s="109"/>
      <c r="P23" s="109"/>
      <c r="Q23" s="109"/>
      <c r="R23" s="109"/>
      <c r="S23" s="109"/>
      <c r="T23" s="109"/>
      <c r="U23" s="109"/>
      <c r="V23" s="109"/>
      <c r="W23" s="109"/>
      <c r="X23" s="109"/>
      <c r="Y23" s="109"/>
      <c r="Z23" s="109"/>
      <c r="AA23" s="109"/>
      <c r="AB23" s="109"/>
      <c r="AC23" s="109"/>
      <c r="AD23" s="66"/>
      <c r="AE23" s="64"/>
      <c r="AF23" s="64"/>
      <c r="AG23" s="64"/>
      <c r="AH23" s="64"/>
      <c r="AI23" s="64"/>
      <c r="AJ23" s="64"/>
      <c r="AK23" s="64"/>
      <c r="AL23" s="64"/>
      <c r="AM23" s="38"/>
      <c r="AN23" s="43"/>
      <c r="AO23" s="58"/>
      <c r="AP23" s="59" t="str">
        <f>CONCATENATE($L$35,"11")</f>
        <v>11</v>
      </c>
      <c r="AQ23" s="100" t="str">
        <f>_xlfn.IFNA(VLOOKUP(AP23,Requirements!A:B,2,FALSE),"-")</f>
        <v>-</v>
      </c>
      <c r="AR23" s="52" t="s">
        <v>18</v>
      </c>
      <c r="AS23" s="53"/>
    </row>
    <row r="24" spans="1:45" ht="3.95" customHeight="1" x14ac:dyDescent="0.25">
      <c r="A24" s="47"/>
      <c r="B24" s="47"/>
      <c r="C24" s="47"/>
      <c r="D24" s="47"/>
      <c r="E24" s="61"/>
      <c r="F24" s="61"/>
      <c r="G24" s="61"/>
      <c r="H24" s="61"/>
      <c r="I24" s="61"/>
      <c r="J24" s="61"/>
      <c r="K24" s="61"/>
      <c r="L24" s="61"/>
      <c r="M24" s="61"/>
      <c r="N24" s="61"/>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3"/>
      <c r="AO24" s="58"/>
      <c r="AP24" s="58"/>
      <c r="AQ24" s="100"/>
      <c r="AR24" s="47"/>
      <c r="AS24" s="64"/>
    </row>
    <row r="25" spans="1:45" ht="15.6" customHeight="1" x14ac:dyDescent="0.25">
      <c r="A25" s="47"/>
      <c r="B25" s="137" t="s">
        <v>19</v>
      </c>
      <c r="C25" s="137"/>
      <c r="D25" s="137"/>
      <c r="E25" s="137"/>
      <c r="F25" s="137"/>
      <c r="G25" s="137"/>
      <c r="H25" s="137"/>
      <c r="I25" s="137"/>
      <c r="J25" s="137"/>
      <c r="K25" s="137"/>
      <c r="L25" s="137"/>
      <c r="M25" s="137"/>
      <c r="N25" s="109"/>
      <c r="O25" s="109"/>
      <c r="P25" s="109"/>
      <c r="Q25" s="109"/>
      <c r="R25" s="109"/>
      <c r="S25" s="109"/>
      <c r="T25" s="109"/>
      <c r="U25" s="109"/>
      <c r="V25" s="109"/>
      <c r="W25" s="109"/>
      <c r="X25" s="109"/>
      <c r="Y25" s="109"/>
      <c r="Z25" s="109"/>
      <c r="AA25" s="109"/>
      <c r="AB25" s="109"/>
      <c r="AC25" s="109"/>
      <c r="AD25" s="90" t="str">
        <f>IF(AND($N$21="Conference Speaker",$N$19="Yes"),"IR35 may be required.",
IF(AND($N$21="Allowance",$N$19="Yes"),"IR35 may be required.",
IF(AND($N$21="Conference",$N$19="Yes"),"IR35 may be required.",
IF(AND($N$21="Focus Group",$N$19="Yes"),"IR35 may be required.",
IF(AND($N$21="Salary",$N$19="Yes"),"IR35 may be required.",
IF(AND($N$21="Other",$N$19="Yes"),"IR35 may be required.",
IF(AND($N$21="Guest Lecturer",$N$19="Yes"),"IR35 required.",
IF(AND($N$21="Consultancy",$N$19="Yes"),"IR35 required.",
IF(AND($N$21="Guest Speaker",$N$19="Yes"),"IR35 required.","")))))))))</f>
        <v/>
      </c>
      <c r="AE25" s="90"/>
      <c r="AF25" s="90"/>
      <c r="AG25" s="90"/>
      <c r="AH25" s="90"/>
      <c r="AI25" s="90"/>
      <c r="AJ25" s="90"/>
      <c r="AK25" s="94"/>
      <c r="AL25" s="94"/>
      <c r="AM25" s="94"/>
      <c r="AN25" s="44"/>
      <c r="AO25" s="58"/>
      <c r="AP25" s="59" t="str">
        <f>CONCATENATE($L$35,"12")</f>
        <v>12</v>
      </c>
      <c r="AQ25" s="100" t="str">
        <f>_xlfn.IFNA(VLOOKUP(AP25,Requirements!A:B,2,FALSE),"-")</f>
        <v>-</v>
      </c>
      <c r="AR25" s="93" t="s">
        <v>5</v>
      </c>
      <c r="AS25" s="91"/>
    </row>
    <row r="26" spans="1:45" ht="3.95" customHeight="1" x14ac:dyDescent="0.25">
      <c r="A26" s="47"/>
      <c r="B26" s="47"/>
      <c r="C26" s="47"/>
      <c r="D26" s="47"/>
      <c r="E26" s="61"/>
      <c r="F26" s="61"/>
      <c r="G26" s="61"/>
      <c r="H26" s="61"/>
      <c r="I26" s="61"/>
      <c r="J26" s="61"/>
      <c r="K26" s="61"/>
      <c r="L26" s="61"/>
      <c r="M26" s="61"/>
      <c r="N26" s="121" t="s">
        <v>20</v>
      </c>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58"/>
      <c r="AP26" s="59"/>
      <c r="AQ26" s="100"/>
      <c r="AR26" s="93"/>
      <c r="AS26" s="64"/>
    </row>
    <row r="27" spans="1:45" ht="15.6" customHeight="1" x14ac:dyDescent="0.25">
      <c r="A27" s="47"/>
      <c r="B27" s="39" t="s">
        <v>21</v>
      </c>
      <c r="C27" s="39"/>
      <c r="D27" s="39"/>
      <c r="E27" s="39"/>
      <c r="F27" s="39"/>
      <c r="G27" s="39"/>
      <c r="H27" s="39"/>
      <c r="I27" s="39"/>
      <c r="J27" s="39"/>
      <c r="K27" s="39"/>
      <c r="L27" s="39"/>
      <c r="M27" s="39"/>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58"/>
      <c r="AP27" s="59" t="str">
        <f>CONCATENATE($L$35,"13")</f>
        <v>13</v>
      </c>
      <c r="AQ27" s="100" t="str">
        <f>_xlfn.IFNA(VLOOKUP(AP27,Requirements!A:B,2,FALSE),"-")</f>
        <v>-</v>
      </c>
      <c r="AR27" s="93" t="s">
        <v>3026</v>
      </c>
      <c r="AS27" s="91"/>
    </row>
    <row r="28" spans="1:45" ht="3.95" customHeight="1" x14ac:dyDescent="0.25">
      <c r="A28" s="47"/>
      <c r="B28" s="47"/>
      <c r="C28" s="47"/>
      <c r="D28" s="47"/>
      <c r="E28" s="61"/>
      <c r="F28" s="61"/>
      <c r="G28" s="61"/>
      <c r="H28" s="61"/>
      <c r="I28" s="61"/>
      <c r="J28" s="61"/>
      <c r="K28" s="61"/>
      <c r="L28" s="61"/>
      <c r="M28" s="61"/>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67"/>
      <c r="AO28" s="58"/>
      <c r="AP28" s="58"/>
      <c r="AQ28" s="100"/>
      <c r="AR28" s="93"/>
      <c r="AS28" s="64"/>
    </row>
    <row r="29" spans="1:45" ht="15.6" customHeight="1" x14ac:dyDescent="0.25">
      <c r="A29" s="47"/>
      <c r="B29" s="47"/>
      <c r="C29" s="107" t="s">
        <v>3033</v>
      </c>
      <c r="D29" s="107"/>
      <c r="E29" s="107"/>
      <c r="F29" s="107"/>
      <c r="G29" s="107"/>
      <c r="H29" s="107"/>
      <c r="I29" s="107"/>
      <c r="J29" s="107"/>
      <c r="K29" s="107"/>
      <c r="L29" s="112"/>
      <c r="M29" s="112"/>
      <c r="N29" s="112"/>
      <c r="O29" s="112"/>
      <c r="P29" s="112"/>
      <c r="Q29" s="112"/>
      <c r="R29" s="112"/>
      <c r="S29" s="112"/>
      <c r="T29" s="112"/>
      <c r="U29" s="112"/>
      <c r="V29" s="112"/>
      <c r="W29" s="112"/>
      <c r="X29" s="112"/>
      <c r="Y29" s="112"/>
      <c r="Z29" s="112"/>
      <c r="AA29" s="112"/>
      <c r="AB29" s="112"/>
      <c r="AC29" s="112"/>
      <c r="AD29" s="92"/>
      <c r="AE29" s="62"/>
      <c r="AF29" s="62"/>
      <c r="AG29" s="62"/>
      <c r="AH29" s="62"/>
      <c r="AI29" s="62"/>
      <c r="AJ29" s="62"/>
      <c r="AK29" s="64"/>
      <c r="AL29" s="64"/>
      <c r="AM29" s="62"/>
      <c r="AN29" s="63"/>
      <c r="AO29" s="58"/>
      <c r="AP29" s="59" t="str">
        <f>CONCATENATE($L$35,"14")</f>
        <v>14</v>
      </c>
      <c r="AQ29" s="100" t="str">
        <f>_xlfn.IFNA(VLOOKUP(AP29,Requirements!A:B,2,FALSE),"-")</f>
        <v>-</v>
      </c>
      <c r="AR29" s="93"/>
      <c r="AS29" s="91"/>
    </row>
    <row r="30" spans="1:45" ht="3.95" customHeight="1" x14ac:dyDescent="0.25">
      <c r="A30" s="47"/>
      <c r="B30" s="47"/>
      <c r="C30" s="83"/>
      <c r="D30" s="83"/>
      <c r="E30" s="84"/>
      <c r="F30" s="84"/>
      <c r="G30" s="84"/>
      <c r="H30" s="84"/>
      <c r="I30" s="84"/>
      <c r="J30" s="84"/>
      <c r="K30" s="84"/>
      <c r="L30" s="61"/>
      <c r="M30" s="61"/>
      <c r="N30" s="61"/>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3"/>
      <c r="AO30" s="58"/>
      <c r="AP30" s="59"/>
      <c r="AQ30" s="100"/>
      <c r="AR30" s="93"/>
      <c r="AS30" s="47"/>
    </row>
    <row r="31" spans="1:45" ht="15.6" customHeight="1" x14ac:dyDescent="0.25">
      <c r="A31" s="47"/>
      <c r="B31" s="47"/>
      <c r="C31" s="107" t="s">
        <v>22</v>
      </c>
      <c r="D31" s="107"/>
      <c r="E31" s="107"/>
      <c r="F31" s="107"/>
      <c r="G31" s="107"/>
      <c r="H31" s="107"/>
      <c r="I31" s="107"/>
      <c r="J31" s="107"/>
      <c r="K31" s="107"/>
      <c r="L31" s="110" t="e">
        <f>VLOOKUP(L29,Sheet2!A:B,2,FALSE)</f>
        <v>#N/A</v>
      </c>
      <c r="M31" s="110"/>
      <c r="N31" s="110"/>
      <c r="O31" s="110"/>
      <c r="P31" s="111"/>
      <c r="Q31" s="108"/>
      <c r="R31" s="108"/>
      <c r="S31" s="108"/>
      <c r="T31" s="108"/>
      <c r="U31" s="108"/>
      <c r="V31" s="108"/>
      <c r="W31" s="108"/>
      <c r="X31" s="108"/>
      <c r="Y31" s="108"/>
      <c r="Z31" s="108"/>
      <c r="AA31" s="108"/>
      <c r="AB31" s="108"/>
      <c r="AC31" s="108"/>
      <c r="AD31" s="62"/>
      <c r="AE31" s="62"/>
      <c r="AF31" s="62"/>
      <c r="AG31" s="62"/>
      <c r="AH31" s="62"/>
      <c r="AI31" s="62"/>
      <c r="AJ31" s="62"/>
      <c r="AK31" s="64"/>
      <c r="AL31" s="64"/>
      <c r="AM31" s="62"/>
      <c r="AN31" s="63"/>
      <c r="AO31" s="58"/>
      <c r="AP31" s="59" t="str">
        <f>CONCATENATE($L$35,"13")</f>
        <v>13</v>
      </c>
      <c r="AQ31" s="100" t="str">
        <f>_xlfn.IFNA(VLOOKUP(AP31,Requirements!A:B,2,FALSE),"-")</f>
        <v>-</v>
      </c>
      <c r="AR31" s="93" t="s">
        <v>3027</v>
      </c>
      <c r="AS31" s="91"/>
    </row>
    <row r="32" spans="1:45" ht="3.95" customHeight="1" x14ac:dyDescent="0.25">
      <c r="A32" s="47"/>
      <c r="B32" s="47"/>
      <c r="C32" s="83"/>
      <c r="D32" s="83"/>
      <c r="E32" s="84"/>
      <c r="F32" s="84"/>
      <c r="G32" s="84"/>
      <c r="H32" s="84"/>
      <c r="I32" s="84"/>
      <c r="J32" s="84"/>
      <c r="K32" s="84"/>
      <c r="L32" s="61"/>
      <c r="M32" s="61"/>
      <c r="N32" s="61"/>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3"/>
      <c r="AO32" s="58"/>
      <c r="AP32" s="59"/>
      <c r="AQ32" s="100"/>
      <c r="AR32" s="93"/>
      <c r="AS32" s="64"/>
    </row>
    <row r="33" spans="1:45" ht="15" x14ac:dyDescent="0.25">
      <c r="A33" s="107" t="s">
        <v>3028</v>
      </c>
      <c r="B33" s="107"/>
      <c r="C33" s="107"/>
      <c r="D33" s="107"/>
      <c r="E33" s="107"/>
      <c r="F33" s="107"/>
      <c r="G33" s="107"/>
      <c r="H33" s="107"/>
      <c r="I33" s="107"/>
      <c r="J33" s="107"/>
      <c r="K33" s="107"/>
      <c r="L33" s="109"/>
      <c r="M33" s="109"/>
      <c r="N33" s="109"/>
      <c r="O33" s="109"/>
      <c r="P33" s="109"/>
      <c r="Q33" s="109"/>
      <c r="R33" s="109"/>
      <c r="S33" s="109"/>
      <c r="T33" s="109"/>
      <c r="U33" s="109"/>
      <c r="V33" s="109"/>
      <c r="W33" s="109"/>
      <c r="X33" s="109"/>
      <c r="Y33" s="109"/>
      <c r="Z33" s="109"/>
      <c r="AA33" s="109"/>
      <c r="AB33" s="109"/>
      <c r="AC33" s="109"/>
      <c r="AD33" s="62"/>
      <c r="AE33" s="62"/>
      <c r="AF33" s="62"/>
      <c r="AG33" s="62"/>
      <c r="AH33" s="62"/>
      <c r="AI33" s="62"/>
      <c r="AJ33" s="62"/>
      <c r="AK33" s="62"/>
      <c r="AL33" s="62"/>
      <c r="AM33" s="62"/>
      <c r="AN33" s="63"/>
      <c r="AO33" s="58"/>
      <c r="AP33" s="59" t="str">
        <f>CONCATENATE($L$35,"15")</f>
        <v>15</v>
      </c>
      <c r="AQ33" s="100" t="str">
        <f>_xlfn.IFNA(VLOOKUP(AP33,Requirements!A:B,2,FALSE),"-")</f>
        <v>-</v>
      </c>
      <c r="AR33" s="93"/>
      <c r="AS33" s="91"/>
    </row>
    <row r="34" spans="1:45" ht="3.95" customHeight="1" x14ac:dyDescent="0.25">
      <c r="A34" s="47"/>
      <c r="B34" s="47"/>
      <c r="C34" s="83"/>
      <c r="D34" s="83"/>
      <c r="E34" s="84"/>
      <c r="F34" s="84"/>
      <c r="G34" s="84"/>
      <c r="H34" s="84"/>
      <c r="I34" s="84"/>
      <c r="J34" s="84"/>
      <c r="K34" s="84"/>
      <c r="L34" s="61"/>
      <c r="M34" s="61"/>
      <c r="N34" s="61"/>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3"/>
      <c r="AO34" s="58"/>
      <c r="AP34" s="59"/>
      <c r="AQ34" s="100"/>
      <c r="AR34" s="93"/>
      <c r="AS34" s="64"/>
    </row>
    <row r="35" spans="1:45" ht="15" x14ac:dyDescent="0.25">
      <c r="A35" s="47"/>
      <c r="B35" s="47"/>
      <c r="C35" s="107" t="s">
        <v>23</v>
      </c>
      <c r="D35" s="107"/>
      <c r="E35" s="107"/>
      <c r="F35" s="107"/>
      <c r="G35" s="107"/>
      <c r="H35" s="107"/>
      <c r="I35" s="107"/>
      <c r="J35" s="107"/>
      <c r="K35" s="107"/>
      <c r="L35" s="108"/>
      <c r="M35" s="108"/>
      <c r="N35" s="108"/>
      <c r="O35" s="108"/>
      <c r="P35" s="108"/>
      <c r="Q35" s="108"/>
      <c r="R35" s="108"/>
      <c r="S35" s="108"/>
      <c r="T35" s="108"/>
      <c r="U35" s="108"/>
      <c r="V35" s="108"/>
      <c r="W35" s="108"/>
      <c r="X35" s="108"/>
      <c r="Y35" s="108"/>
      <c r="Z35" s="108"/>
      <c r="AA35" s="108"/>
      <c r="AB35" s="108"/>
      <c r="AC35" s="108"/>
      <c r="AD35" s="62"/>
      <c r="AE35" s="62"/>
      <c r="AF35" s="62"/>
      <c r="AG35" s="62"/>
      <c r="AH35" s="62"/>
      <c r="AI35" s="62"/>
      <c r="AJ35" s="62"/>
      <c r="AK35" s="64"/>
      <c r="AL35" s="64"/>
      <c r="AM35" s="62"/>
      <c r="AN35" s="63"/>
      <c r="AO35" s="58"/>
      <c r="AP35" s="59" t="str">
        <f>CONCATENATE($L$35,"15")</f>
        <v>15</v>
      </c>
      <c r="AQ35" s="100" t="str">
        <f>_xlfn.IFNA(VLOOKUP(AP35,Requirements!A:B,2,FALSE),"-")</f>
        <v>-</v>
      </c>
      <c r="AR35" s="93" t="s">
        <v>10</v>
      </c>
      <c r="AS35" s="91"/>
    </row>
    <row r="36" spans="1:45" ht="3.95" customHeight="1" x14ac:dyDescent="0.25">
      <c r="A36" s="47"/>
      <c r="B36" s="47"/>
      <c r="C36" s="83"/>
      <c r="D36" s="83"/>
      <c r="E36" s="84"/>
      <c r="F36" s="84"/>
      <c r="G36" s="84"/>
      <c r="H36" s="84"/>
      <c r="I36" s="84"/>
      <c r="J36" s="84"/>
      <c r="K36" s="84"/>
      <c r="L36" s="61"/>
      <c r="M36" s="61"/>
      <c r="N36" s="61"/>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3"/>
      <c r="AO36" s="47"/>
      <c r="AP36" s="58"/>
      <c r="AQ36" s="100"/>
      <c r="AR36" s="93"/>
      <c r="AS36" s="64"/>
    </row>
    <row r="37" spans="1:45" ht="15" x14ac:dyDescent="0.25">
      <c r="A37" s="47"/>
      <c r="B37" s="47"/>
      <c r="C37" s="107" t="s">
        <v>24</v>
      </c>
      <c r="D37" s="107"/>
      <c r="E37" s="107"/>
      <c r="F37" s="107"/>
      <c r="G37" s="107"/>
      <c r="H37" s="107"/>
      <c r="I37" s="107"/>
      <c r="J37" s="107"/>
      <c r="K37" s="107"/>
      <c r="L37" s="108"/>
      <c r="M37" s="108"/>
      <c r="N37" s="108"/>
      <c r="O37" s="108"/>
      <c r="P37" s="108"/>
      <c r="Q37" s="108"/>
      <c r="R37" s="108"/>
      <c r="S37" s="108"/>
      <c r="T37" s="108"/>
      <c r="U37" s="108"/>
      <c r="V37" s="108"/>
      <c r="W37" s="108"/>
      <c r="X37" s="108"/>
      <c r="Y37" s="108"/>
      <c r="Z37" s="108"/>
      <c r="AA37" s="108"/>
      <c r="AB37" s="108"/>
      <c r="AC37" s="108"/>
      <c r="AD37" s="62"/>
      <c r="AE37" s="62"/>
      <c r="AF37" s="62"/>
      <c r="AG37" s="62"/>
      <c r="AH37" s="62"/>
      <c r="AI37" s="62"/>
      <c r="AJ37" s="62"/>
      <c r="AK37" s="64"/>
      <c r="AL37" s="64"/>
      <c r="AM37" s="64"/>
      <c r="AN37" s="68"/>
      <c r="AO37" s="47"/>
      <c r="AP37" s="59" t="str">
        <f>CONCATENATE($L$35,"16")</f>
        <v>16</v>
      </c>
      <c r="AQ37" s="100" t="str">
        <f>_xlfn.IFNA(VLOOKUP(AP37,Requirements!A:B,2,FALSE),"-")</f>
        <v>-</v>
      </c>
      <c r="AR37" s="93" t="s">
        <v>11</v>
      </c>
      <c r="AS37" s="91"/>
    </row>
    <row r="38" spans="1:45" ht="3.95" customHeight="1" x14ac:dyDescent="0.25">
      <c r="A38" s="47"/>
      <c r="B38" s="47"/>
      <c r="C38" s="83"/>
      <c r="D38" s="83"/>
      <c r="E38" s="84"/>
      <c r="F38" s="84"/>
      <c r="G38" s="84"/>
      <c r="H38" s="84"/>
      <c r="I38" s="84"/>
      <c r="J38" s="84"/>
      <c r="K38" s="84"/>
      <c r="L38" s="61"/>
      <c r="M38" s="61"/>
      <c r="N38" s="61"/>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3"/>
      <c r="AO38" s="47"/>
      <c r="AP38" s="58"/>
      <c r="AQ38" s="100"/>
      <c r="AR38" s="93"/>
      <c r="AS38" s="64"/>
    </row>
    <row r="39" spans="1:45" ht="15" x14ac:dyDescent="0.25">
      <c r="A39" s="47"/>
      <c r="B39" s="47"/>
      <c r="C39" s="107" t="s">
        <v>25</v>
      </c>
      <c r="D39" s="107"/>
      <c r="E39" s="107"/>
      <c r="F39" s="107"/>
      <c r="G39" s="107"/>
      <c r="H39" s="107"/>
      <c r="I39" s="107"/>
      <c r="J39" s="107"/>
      <c r="K39" s="107"/>
      <c r="L39" s="109"/>
      <c r="M39" s="109"/>
      <c r="N39" s="109"/>
      <c r="O39" s="109"/>
      <c r="P39" s="109"/>
      <c r="Q39" s="109"/>
      <c r="R39" s="109"/>
      <c r="S39" s="109"/>
      <c r="T39" s="109"/>
      <c r="U39" s="109"/>
      <c r="V39" s="109"/>
      <c r="W39" s="109"/>
      <c r="X39" s="109"/>
      <c r="Y39" s="109"/>
      <c r="Z39" s="109"/>
      <c r="AA39" s="109"/>
      <c r="AB39" s="109"/>
      <c r="AC39" s="109"/>
      <c r="AD39" s="64"/>
      <c r="AE39" s="64"/>
      <c r="AF39" s="64"/>
      <c r="AG39" s="64"/>
      <c r="AH39" s="64"/>
      <c r="AI39" s="64"/>
      <c r="AJ39" s="64"/>
      <c r="AK39" s="64"/>
      <c r="AL39" s="64"/>
      <c r="AM39" s="64"/>
      <c r="AN39" s="68"/>
      <c r="AO39" s="47"/>
      <c r="AP39" s="59" t="str">
        <f>CONCATENATE($L$35,"17")</f>
        <v>17</v>
      </c>
      <c r="AQ39" s="100" t="str">
        <f>_xlfn.IFNA(VLOOKUP(AP39,Requirements!A:B,2,FALSE),"-")</f>
        <v>-</v>
      </c>
      <c r="AR39" s="93" t="s">
        <v>12</v>
      </c>
      <c r="AS39" s="91"/>
    </row>
    <row r="40" spans="1:45" ht="3.95" customHeight="1" x14ac:dyDescent="0.25">
      <c r="A40" s="47"/>
      <c r="B40" s="47"/>
      <c r="C40" s="83"/>
      <c r="D40" s="83"/>
      <c r="E40" s="84"/>
      <c r="F40" s="84"/>
      <c r="G40" s="84"/>
      <c r="H40" s="84"/>
      <c r="I40" s="84"/>
      <c r="J40" s="84"/>
      <c r="K40" s="84"/>
      <c r="L40" s="61"/>
      <c r="M40" s="61"/>
      <c r="N40" s="61"/>
      <c r="O40" s="62"/>
      <c r="P40" s="62"/>
      <c r="Q40" s="62"/>
      <c r="R40" s="62"/>
      <c r="S40" s="62"/>
      <c r="T40" s="62"/>
      <c r="U40" s="62"/>
      <c r="V40" s="62"/>
      <c r="W40" s="96"/>
      <c r="X40" s="62"/>
      <c r="Y40" s="62"/>
      <c r="Z40" s="62"/>
      <c r="AA40" s="62"/>
      <c r="AB40" s="62"/>
      <c r="AC40" s="62"/>
      <c r="AD40" s="62"/>
      <c r="AE40" s="62"/>
      <c r="AF40" s="62"/>
      <c r="AG40" s="62"/>
      <c r="AH40" s="62"/>
      <c r="AI40" s="62"/>
      <c r="AJ40" s="62"/>
      <c r="AK40" s="62"/>
      <c r="AL40" s="62"/>
      <c r="AM40" s="62"/>
      <c r="AN40" s="63"/>
      <c r="AO40" s="47"/>
      <c r="AP40" s="59"/>
      <c r="AQ40" s="100"/>
      <c r="AR40" s="93"/>
      <c r="AS40" s="64"/>
    </row>
    <row r="41" spans="1:45" ht="15.6" customHeight="1" x14ac:dyDescent="0.25">
      <c r="A41" s="47"/>
      <c r="B41" s="47"/>
      <c r="C41" s="107" t="s">
        <v>26</v>
      </c>
      <c r="D41" s="107"/>
      <c r="E41" s="107"/>
      <c r="F41" s="107"/>
      <c r="G41" s="107"/>
      <c r="H41" s="107"/>
      <c r="I41" s="107"/>
      <c r="J41" s="107"/>
      <c r="K41" s="107"/>
      <c r="L41" s="132"/>
      <c r="M41" s="132"/>
      <c r="N41" s="132"/>
      <c r="O41" s="132"/>
      <c r="P41" s="132"/>
      <c r="Q41" s="132"/>
      <c r="R41" s="132"/>
      <c r="S41" s="132"/>
      <c r="T41" s="132"/>
      <c r="U41" s="132"/>
      <c r="V41" s="132"/>
      <c r="W41" s="132"/>
      <c r="X41" s="132"/>
      <c r="Y41" s="132"/>
      <c r="Z41" s="132"/>
      <c r="AA41" s="132"/>
      <c r="AB41" s="132"/>
      <c r="AC41" s="132"/>
      <c r="AD41" s="64"/>
      <c r="AE41" s="64"/>
      <c r="AF41" s="64"/>
      <c r="AG41" s="64"/>
      <c r="AH41" s="64"/>
      <c r="AI41" s="64"/>
      <c r="AJ41" s="64"/>
      <c r="AK41" s="64"/>
      <c r="AL41" s="64"/>
      <c r="AM41" s="64"/>
      <c r="AN41" s="68"/>
      <c r="AO41" s="47"/>
      <c r="AP41" s="59" t="str">
        <f>CONCATENATE($L$35,"19")</f>
        <v>19</v>
      </c>
      <c r="AQ41" s="100" t="str">
        <f>_xlfn.IFNA(VLOOKUP(AP41,Requirements!A:B,2,FALSE),"-")</f>
        <v>-</v>
      </c>
      <c r="AR41" s="93" t="s">
        <v>13</v>
      </c>
      <c r="AS41" s="91"/>
    </row>
    <row r="42" spans="1:45" ht="3.95" customHeight="1" x14ac:dyDescent="0.25">
      <c r="A42" s="47"/>
      <c r="B42" s="47"/>
      <c r="C42" s="47"/>
      <c r="D42" s="47"/>
      <c r="E42" s="61"/>
      <c r="F42" s="61"/>
      <c r="G42" s="61"/>
      <c r="H42" s="61"/>
      <c r="I42" s="61"/>
      <c r="J42" s="61"/>
      <c r="K42" s="61"/>
      <c r="L42" s="61"/>
      <c r="M42" s="61"/>
      <c r="N42" s="61"/>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3"/>
      <c r="AO42" s="47"/>
      <c r="AP42" s="58"/>
      <c r="AQ42" s="100"/>
      <c r="AR42" s="93"/>
      <c r="AS42" s="64"/>
    </row>
    <row r="43" spans="1:45" ht="15" x14ac:dyDescent="0.25">
      <c r="A43" s="47"/>
      <c r="B43" s="47"/>
      <c r="C43" s="107" t="s">
        <v>27</v>
      </c>
      <c r="D43" s="107"/>
      <c r="E43" s="107"/>
      <c r="F43" s="107"/>
      <c r="G43" s="107"/>
      <c r="H43" s="107"/>
      <c r="I43" s="107"/>
      <c r="J43" s="107"/>
      <c r="K43" s="107"/>
      <c r="L43" s="109"/>
      <c r="M43" s="109"/>
      <c r="N43" s="109"/>
      <c r="O43" s="109"/>
      <c r="P43" s="109"/>
      <c r="Q43" s="109"/>
      <c r="R43" s="109"/>
      <c r="S43" s="109"/>
      <c r="T43" s="109"/>
      <c r="U43" s="109"/>
      <c r="V43" s="109"/>
      <c r="W43" s="109"/>
      <c r="X43" s="109"/>
      <c r="Y43" s="109"/>
      <c r="Z43" s="109"/>
      <c r="AA43" s="109"/>
      <c r="AB43" s="109"/>
      <c r="AC43" s="109"/>
      <c r="AD43" s="64"/>
      <c r="AE43" s="64"/>
      <c r="AF43" s="64"/>
      <c r="AG43" s="64"/>
      <c r="AH43" s="64"/>
      <c r="AI43" s="64"/>
      <c r="AJ43" s="64"/>
      <c r="AK43" s="64"/>
      <c r="AL43" s="64"/>
      <c r="AM43" s="64"/>
      <c r="AN43" s="68"/>
      <c r="AO43" s="47"/>
      <c r="AP43" s="69" t="str">
        <f>CONCATENATE($L$35,"18")</f>
        <v>18</v>
      </c>
      <c r="AQ43" s="100" t="str">
        <f>_xlfn.IFNA(VLOOKUP(AP43,Requirements!A:B,2,FALSE),"-")</f>
        <v>-</v>
      </c>
      <c r="AR43" s="93" t="s">
        <v>15</v>
      </c>
      <c r="AS43" s="91"/>
    </row>
    <row r="44" spans="1:45" ht="3.95" customHeight="1" x14ac:dyDescent="0.25">
      <c r="A44" s="47"/>
      <c r="B44" s="47"/>
      <c r="C44" s="47"/>
      <c r="D44" s="47"/>
      <c r="E44" s="61"/>
      <c r="F44" s="61"/>
      <c r="G44" s="61"/>
      <c r="H44" s="61"/>
      <c r="I44" s="61"/>
      <c r="J44" s="61"/>
      <c r="K44" s="61"/>
      <c r="L44" s="61"/>
      <c r="M44" s="61"/>
      <c r="N44" s="61"/>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3"/>
      <c r="AO44" s="47"/>
      <c r="AP44" s="58"/>
      <c r="AQ44" s="100"/>
      <c r="AR44" s="95"/>
      <c r="AS44" s="64"/>
    </row>
    <row r="45" spans="1:45" x14ac:dyDescent="0.25">
      <c r="A45" s="47"/>
      <c r="B45" s="47"/>
      <c r="C45" s="107" t="s">
        <v>26</v>
      </c>
      <c r="D45" s="107"/>
      <c r="E45" s="107"/>
      <c r="F45" s="107"/>
      <c r="G45" s="107"/>
      <c r="H45" s="107"/>
      <c r="I45" s="107"/>
      <c r="J45" s="107"/>
      <c r="K45" s="107"/>
      <c r="L45" s="131"/>
      <c r="M45" s="131"/>
      <c r="N45" s="131"/>
      <c r="O45" s="131"/>
      <c r="P45" s="131"/>
      <c r="Q45" s="131"/>
      <c r="R45" s="131"/>
      <c r="S45" s="131"/>
      <c r="T45" s="131"/>
      <c r="U45" s="131"/>
      <c r="V45" s="131"/>
      <c r="W45" s="131"/>
      <c r="X45" s="131"/>
      <c r="Y45" s="131"/>
      <c r="Z45" s="131"/>
      <c r="AA45" s="131"/>
      <c r="AB45" s="131"/>
      <c r="AC45" s="131"/>
      <c r="AD45" s="64"/>
      <c r="AE45" s="64"/>
      <c r="AF45" s="64"/>
      <c r="AG45" s="64"/>
      <c r="AH45" s="64"/>
      <c r="AI45" s="64"/>
      <c r="AJ45" s="64"/>
      <c r="AK45" s="64"/>
      <c r="AL45" s="64"/>
      <c r="AM45" s="64"/>
      <c r="AN45" s="68"/>
      <c r="AO45" s="47"/>
      <c r="AP45" s="59" t="str">
        <f>CONCATENATE($L$35,"20")</f>
        <v>20</v>
      </c>
      <c r="AQ45" s="100" t="str">
        <f>_xlfn.IFNA(VLOOKUP(AP45,Requirements!A:B,2,FALSE),"-")</f>
        <v>-</v>
      </c>
      <c r="AR45" s="47"/>
      <c r="AS45" s="47"/>
    </row>
    <row r="46" spans="1:45" ht="15" x14ac:dyDescent="0.25">
      <c r="A46" s="64"/>
      <c r="B46" s="70" t="s">
        <v>28</v>
      </c>
      <c r="C46" s="55"/>
      <c r="D46" s="55"/>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3"/>
      <c r="AO46" s="47"/>
      <c r="AP46" s="59" t="str">
        <f>CONCATENATE($L$35,"21")</f>
        <v>21</v>
      </c>
      <c r="AQ46" s="100" t="str">
        <f>_xlfn.IFNA(VLOOKUP(AP46,Requirements!A:B,2,FALSE),"-")</f>
        <v>-</v>
      </c>
      <c r="AR46" s="47"/>
      <c r="AS46" s="47"/>
    </row>
    <row r="47" spans="1:45" ht="14.45" customHeight="1" x14ac:dyDescent="0.25">
      <c r="A47" s="47"/>
      <c r="B47" s="86"/>
      <c r="C47" s="129" t="s">
        <v>3031</v>
      </c>
      <c r="D47" s="129"/>
      <c r="E47" s="129"/>
      <c r="F47" s="129"/>
      <c r="G47" s="129"/>
      <c r="H47" s="129"/>
      <c r="I47" s="129"/>
      <c r="J47" s="129"/>
      <c r="K47" s="129"/>
      <c r="L47" s="129"/>
      <c r="M47" s="129"/>
      <c r="N47" s="129"/>
      <c r="O47" s="129"/>
      <c r="P47" s="129"/>
      <c r="Q47" s="129"/>
      <c r="R47" s="128"/>
      <c r="S47" s="128"/>
      <c r="T47" s="128"/>
      <c r="U47" s="128"/>
      <c r="V47" s="128"/>
      <c r="W47" s="128"/>
      <c r="X47" s="128"/>
      <c r="Y47" s="129" t="s">
        <v>3030</v>
      </c>
      <c r="Z47" s="129"/>
      <c r="AA47" s="129"/>
      <c r="AB47" s="129"/>
      <c r="AC47" s="129"/>
      <c r="AD47" s="129"/>
      <c r="AE47" s="129"/>
      <c r="AF47" s="86"/>
      <c r="AG47" s="86"/>
      <c r="AH47" s="86"/>
      <c r="AI47" s="86"/>
      <c r="AJ47" s="86"/>
      <c r="AK47" s="86"/>
      <c r="AL47" s="86"/>
      <c r="AM47" s="86"/>
      <c r="AN47" s="72"/>
      <c r="AO47" s="47"/>
      <c r="AP47" s="59" t="str">
        <f>CONCATENATE($L$35,"22")</f>
        <v>22</v>
      </c>
      <c r="AQ47" s="100" t="str">
        <f>_xlfn.IFNA(VLOOKUP(AP47,Requirements!A:B,2,FALSE),"-")</f>
        <v>-</v>
      </c>
      <c r="AR47" s="37" t="s">
        <v>29</v>
      </c>
      <c r="AS47" s="81"/>
    </row>
    <row r="48" spans="1:45" ht="15" x14ac:dyDescent="0.25">
      <c r="A48" s="130" t="s">
        <v>3032</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47"/>
      <c r="AP48" s="59" t="str">
        <f>CONCATENATE($L$35,"23")</f>
        <v>23</v>
      </c>
      <c r="AQ48" s="100" t="str">
        <f>_xlfn.IFNA(VLOOKUP(AP48,Requirements!A:B,2,FALSE),"-")</f>
        <v>-</v>
      </c>
      <c r="AR48" s="37" t="s">
        <v>30</v>
      </c>
      <c r="AS48" s="81"/>
    </row>
    <row r="49" spans="1:45" ht="8.4499999999999993" customHeight="1" thickBot="1" x14ac:dyDescent="0.3">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58"/>
      <c r="AP49" s="59"/>
      <c r="AQ49" s="100"/>
      <c r="AR49" s="95"/>
      <c r="AS49" s="64"/>
    </row>
    <row r="50" spans="1:45" x14ac:dyDescent="0.25">
      <c r="A50" s="47"/>
      <c r="B50" s="47"/>
      <c r="C50" s="97" t="s">
        <v>3036</v>
      </c>
      <c r="D50" s="98"/>
      <c r="E50" s="99"/>
      <c r="F50" s="98" t="s">
        <v>3035</v>
      </c>
      <c r="G50" s="98"/>
      <c r="H50" s="98"/>
      <c r="I50" s="98"/>
      <c r="J50" s="98"/>
      <c r="K50" s="98"/>
      <c r="L50" s="98"/>
      <c r="M50" s="98"/>
      <c r="N50" s="98"/>
      <c r="O50" s="98"/>
      <c r="P50" s="98"/>
      <c r="Q50" s="98"/>
      <c r="R50" s="98"/>
      <c r="S50" s="98"/>
      <c r="T50" s="98"/>
      <c r="U50" s="98"/>
      <c r="V50" s="98"/>
      <c r="W50" s="98"/>
      <c r="X50" s="98"/>
      <c r="Y50" s="98"/>
      <c r="Z50" s="98"/>
      <c r="AA50" s="98"/>
      <c r="AB50" s="99"/>
      <c r="AC50" s="116" t="s">
        <v>31</v>
      </c>
      <c r="AD50" s="117"/>
      <c r="AE50" s="117"/>
      <c r="AF50" s="117"/>
      <c r="AG50" s="117"/>
      <c r="AH50" s="117"/>
      <c r="AI50" s="117"/>
      <c r="AJ50" s="117"/>
      <c r="AK50" s="117"/>
      <c r="AL50" s="117"/>
      <c r="AM50" s="118"/>
      <c r="AN50" s="74"/>
      <c r="AO50" s="47"/>
      <c r="AP50" s="59" t="str">
        <f>CONCATENATE($L$35,"25")</f>
        <v>25</v>
      </c>
      <c r="AQ50" s="100" t="str">
        <f>_xlfn.IFNA(VLOOKUP(AP50,Requirements!A:B,2,FALSE),"-")</f>
        <v>-</v>
      </c>
      <c r="AR50" s="47"/>
      <c r="AS50" s="47"/>
    </row>
    <row r="51" spans="1:45" ht="15.95" customHeight="1" x14ac:dyDescent="0.25">
      <c r="A51" s="47"/>
      <c r="B51" s="47"/>
      <c r="C51" s="40"/>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20"/>
      <c r="AC51" s="113"/>
      <c r="AD51" s="114"/>
      <c r="AE51" s="114"/>
      <c r="AF51" s="114"/>
      <c r="AG51" s="114"/>
      <c r="AH51" s="114"/>
      <c r="AI51" s="114"/>
      <c r="AJ51" s="114"/>
      <c r="AK51" s="114"/>
      <c r="AL51" s="114"/>
      <c r="AM51" s="115"/>
      <c r="AN51" s="45"/>
      <c r="AO51" s="47"/>
      <c r="AP51" s="58"/>
      <c r="AQ51" s="100"/>
      <c r="AR51" s="75" t="s">
        <v>32</v>
      </c>
      <c r="AS51" s="47"/>
    </row>
    <row r="52" spans="1:45" ht="15.75" customHeight="1" thickBot="1" x14ac:dyDescent="0.3">
      <c r="A52" s="47"/>
      <c r="B52" s="47"/>
      <c r="C52" s="125" t="s">
        <v>3029</v>
      </c>
      <c r="D52" s="126"/>
      <c r="E52" s="126"/>
      <c r="F52" s="126"/>
      <c r="G52" s="126"/>
      <c r="H52" s="126"/>
      <c r="I52" s="126"/>
      <c r="J52" s="126"/>
      <c r="K52" s="126"/>
      <c r="L52" s="126"/>
      <c r="M52" s="126"/>
      <c r="N52" s="126"/>
      <c r="O52" s="127"/>
      <c r="P52" s="122"/>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4"/>
      <c r="AN52" s="46"/>
      <c r="AO52" s="47"/>
      <c r="AP52" s="58"/>
      <c r="AQ52" s="100"/>
      <c r="AR52" s="101"/>
      <c r="AS52" s="102"/>
    </row>
    <row r="53" spans="1:45" ht="3.95" customHeight="1" thickBot="1" x14ac:dyDescent="0.3">
      <c r="A53" s="47"/>
      <c r="B53" s="47"/>
      <c r="C53" s="47"/>
      <c r="D53" s="47"/>
      <c r="E53" s="61"/>
      <c r="F53" s="61"/>
      <c r="G53" s="61"/>
      <c r="H53" s="61"/>
      <c r="I53" s="61"/>
      <c r="J53" s="61"/>
      <c r="K53" s="61"/>
      <c r="L53" s="61"/>
      <c r="M53" s="61"/>
      <c r="N53" s="61"/>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3"/>
      <c r="AO53" s="58"/>
      <c r="AP53" s="59"/>
      <c r="AQ53" s="100"/>
      <c r="AR53" s="103"/>
      <c r="AS53" s="104"/>
    </row>
    <row r="54" spans="1:45" x14ac:dyDescent="0.25">
      <c r="A54" s="47"/>
      <c r="B54" s="47"/>
      <c r="C54" s="97" t="s">
        <v>3036</v>
      </c>
      <c r="D54" s="98"/>
      <c r="E54" s="99"/>
      <c r="F54" s="98" t="s">
        <v>3035</v>
      </c>
      <c r="G54" s="98"/>
      <c r="H54" s="98"/>
      <c r="I54" s="98"/>
      <c r="J54" s="98"/>
      <c r="K54" s="98"/>
      <c r="L54" s="98"/>
      <c r="M54" s="98"/>
      <c r="N54" s="98"/>
      <c r="O54" s="98"/>
      <c r="P54" s="98"/>
      <c r="Q54" s="98"/>
      <c r="R54" s="98"/>
      <c r="S54" s="98"/>
      <c r="T54" s="98"/>
      <c r="U54" s="98"/>
      <c r="V54" s="98"/>
      <c r="W54" s="98"/>
      <c r="X54" s="98"/>
      <c r="Y54" s="98"/>
      <c r="Z54" s="98"/>
      <c r="AA54" s="98"/>
      <c r="AB54" s="99"/>
      <c r="AC54" s="116" t="s">
        <v>31</v>
      </c>
      <c r="AD54" s="117"/>
      <c r="AE54" s="117"/>
      <c r="AF54" s="117"/>
      <c r="AG54" s="117"/>
      <c r="AH54" s="117"/>
      <c r="AI54" s="117"/>
      <c r="AJ54" s="117"/>
      <c r="AK54" s="117"/>
      <c r="AL54" s="117"/>
      <c r="AM54" s="118"/>
      <c r="AN54" s="74"/>
      <c r="AO54" s="47"/>
      <c r="AP54" s="59"/>
      <c r="AQ54" s="100"/>
      <c r="AR54" s="103"/>
      <c r="AS54" s="104"/>
    </row>
    <row r="55" spans="1:45" ht="15.95" customHeight="1" x14ac:dyDescent="0.25">
      <c r="A55" s="47"/>
      <c r="B55" s="47"/>
      <c r="C55" s="40"/>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20"/>
      <c r="AC55" s="113"/>
      <c r="AD55" s="114"/>
      <c r="AE55" s="114"/>
      <c r="AF55" s="114"/>
      <c r="AG55" s="114"/>
      <c r="AH55" s="114"/>
      <c r="AI55" s="114"/>
      <c r="AJ55" s="114"/>
      <c r="AK55" s="114"/>
      <c r="AL55" s="114"/>
      <c r="AM55" s="115"/>
      <c r="AN55" s="45"/>
      <c r="AO55" s="47"/>
      <c r="AP55" s="58"/>
      <c r="AQ55" s="100"/>
      <c r="AR55" s="103"/>
      <c r="AS55" s="104"/>
    </row>
    <row r="56" spans="1:45" ht="15.75" customHeight="1" thickBot="1" x14ac:dyDescent="0.3">
      <c r="A56" s="47"/>
      <c r="B56" s="47"/>
      <c r="C56" s="125" t="s">
        <v>3029</v>
      </c>
      <c r="D56" s="126"/>
      <c r="E56" s="126"/>
      <c r="F56" s="126"/>
      <c r="G56" s="126"/>
      <c r="H56" s="126"/>
      <c r="I56" s="126"/>
      <c r="J56" s="126"/>
      <c r="K56" s="126"/>
      <c r="L56" s="126"/>
      <c r="M56" s="126"/>
      <c r="N56" s="126"/>
      <c r="O56" s="127"/>
      <c r="P56" s="122"/>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4"/>
      <c r="AN56" s="46"/>
      <c r="AO56" s="47"/>
      <c r="AP56" s="58"/>
      <c r="AQ56" s="100"/>
      <c r="AR56" s="103"/>
      <c r="AS56" s="104"/>
    </row>
    <row r="57" spans="1:45" ht="3.95" customHeight="1" thickBot="1" x14ac:dyDescent="0.3">
      <c r="A57" s="47"/>
      <c r="B57" s="47"/>
      <c r="C57" s="47"/>
      <c r="D57" s="47"/>
      <c r="E57" s="61"/>
      <c r="F57" s="61"/>
      <c r="G57" s="61"/>
      <c r="H57" s="61"/>
      <c r="I57" s="61"/>
      <c r="J57" s="61"/>
      <c r="K57" s="61"/>
      <c r="L57" s="61"/>
      <c r="M57" s="61"/>
      <c r="N57" s="61"/>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3"/>
      <c r="AO57" s="58"/>
      <c r="AP57" s="59"/>
      <c r="AQ57" s="100"/>
      <c r="AR57" s="103"/>
      <c r="AS57" s="104"/>
    </row>
    <row r="58" spans="1:45" x14ac:dyDescent="0.25">
      <c r="A58" s="47"/>
      <c r="B58" s="47"/>
      <c r="C58" s="97" t="s">
        <v>3036</v>
      </c>
      <c r="D58" s="98"/>
      <c r="E58" s="99"/>
      <c r="F58" s="98" t="s">
        <v>3035</v>
      </c>
      <c r="G58" s="98"/>
      <c r="H58" s="98"/>
      <c r="I58" s="98"/>
      <c r="J58" s="98"/>
      <c r="K58" s="98"/>
      <c r="L58" s="98"/>
      <c r="M58" s="98"/>
      <c r="N58" s="98"/>
      <c r="O58" s="98"/>
      <c r="P58" s="98"/>
      <c r="Q58" s="98"/>
      <c r="R58" s="98"/>
      <c r="S58" s="98"/>
      <c r="T58" s="98"/>
      <c r="U58" s="98"/>
      <c r="V58" s="98"/>
      <c r="W58" s="98"/>
      <c r="X58" s="98"/>
      <c r="Y58" s="98"/>
      <c r="Z58" s="98"/>
      <c r="AA58" s="98"/>
      <c r="AB58" s="99"/>
      <c r="AC58" s="116" t="s">
        <v>31</v>
      </c>
      <c r="AD58" s="117"/>
      <c r="AE58" s="117"/>
      <c r="AF58" s="117"/>
      <c r="AG58" s="117"/>
      <c r="AH58" s="117"/>
      <c r="AI58" s="117"/>
      <c r="AJ58" s="117"/>
      <c r="AK58" s="117"/>
      <c r="AL58" s="117"/>
      <c r="AM58" s="118"/>
      <c r="AN58" s="74"/>
      <c r="AO58" s="47"/>
      <c r="AP58" s="58"/>
      <c r="AQ58" s="100"/>
      <c r="AR58" s="103"/>
      <c r="AS58" s="104"/>
    </row>
    <row r="59" spans="1:45" ht="15" x14ac:dyDescent="0.25">
      <c r="A59" s="47"/>
      <c r="B59" s="47"/>
      <c r="C59" s="40"/>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20"/>
      <c r="AC59" s="113"/>
      <c r="AD59" s="114"/>
      <c r="AE59" s="114"/>
      <c r="AF59" s="114"/>
      <c r="AG59" s="114"/>
      <c r="AH59" s="114"/>
      <c r="AI59" s="114"/>
      <c r="AJ59" s="114"/>
      <c r="AK59" s="114"/>
      <c r="AL59" s="114"/>
      <c r="AM59" s="115"/>
      <c r="AN59" s="45"/>
      <c r="AO59" s="47"/>
      <c r="AP59" s="58"/>
      <c r="AQ59" s="100"/>
      <c r="AR59" s="105"/>
      <c r="AS59" s="106"/>
    </row>
    <row r="60" spans="1:45" ht="15.75" customHeight="1" thickBot="1" x14ac:dyDescent="0.3">
      <c r="A60" s="47"/>
      <c r="B60" s="47"/>
      <c r="C60" s="125" t="s">
        <v>3029</v>
      </c>
      <c r="D60" s="126"/>
      <c r="E60" s="126"/>
      <c r="F60" s="126"/>
      <c r="G60" s="126"/>
      <c r="H60" s="126"/>
      <c r="I60" s="126"/>
      <c r="J60" s="126"/>
      <c r="K60" s="126"/>
      <c r="L60" s="126"/>
      <c r="M60" s="126"/>
      <c r="N60" s="126"/>
      <c r="O60" s="127"/>
      <c r="P60" s="122"/>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4"/>
      <c r="AN60" s="46"/>
      <c r="AO60" s="47"/>
      <c r="AP60" s="58"/>
      <c r="AQ60" s="100"/>
      <c r="AR60" s="47"/>
      <c r="AS60" s="47"/>
    </row>
    <row r="61" spans="1:45" x14ac:dyDescent="0.25">
      <c r="A61" s="47"/>
      <c r="E61" s="77"/>
      <c r="F61" s="77"/>
      <c r="G61" s="77"/>
      <c r="H61" s="77"/>
      <c r="I61" s="77"/>
      <c r="J61" s="77"/>
      <c r="K61" s="77"/>
      <c r="L61" s="77"/>
      <c r="M61" s="77"/>
      <c r="N61" s="77"/>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9"/>
    </row>
  </sheetData>
  <dataConsolidate/>
  <mergeCells count="91">
    <mergeCell ref="L39:AC39"/>
    <mergeCell ref="C47:Q47"/>
    <mergeCell ref="AR2:AS2"/>
    <mergeCell ref="L9:AM9"/>
    <mergeCell ref="L11:AM11"/>
    <mergeCell ref="L13:AM13"/>
    <mergeCell ref="B25:M25"/>
    <mergeCell ref="L15:AM15"/>
    <mergeCell ref="A19:L19"/>
    <mergeCell ref="C9:K9"/>
    <mergeCell ref="C11:K11"/>
    <mergeCell ref="L5:AM5"/>
    <mergeCell ref="L7:AM7"/>
    <mergeCell ref="AP2:AQ2"/>
    <mergeCell ref="C5:K5"/>
    <mergeCell ref="C7:K7"/>
    <mergeCell ref="B1:AM2"/>
    <mergeCell ref="AR17:AR18"/>
    <mergeCell ref="L17:AM17"/>
    <mergeCell ref="AQ9:AQ10"/>
    <mergeCell ref="AQ3:AQ4"/>
    <mergeCell ref="AQ5:AQ6"/>
    <mergeCell ref="AQ11:AQ12"/>
    <mergeCell ref="AQ13:AQ14"/>
    <mergeCell ref="AQ15:AQ16"/>
    <mergeCell ref="AQ17:AQ18"/>
    <mergeCell ref="N19:AC19"/>
    <mergeCell ref="A33:K33"/>
    <mergeCell ref="L33:AC33"/>
    <mergeCell ref="A48:AN49"/>
    <mergeCell ref="L45:AC45"/>
    <mergeCell ref="L41:AC41"/>
    <mergeCell ref="L43:AC43"/>
    <mergeCell ref="C43:K43"/>
    <mergeCell ref="C45:K45"/>
    <mergeCell ref="C35:K35"/>
    <mergeCell ref="L37:AC37"/>
    <mergeCell ref="C37:K37"/>
    <mergeCell ref="L35:AC35"/>
    <mergeCell ref="C29:K29"/>
    <mergeCell ref="C39:K39"/>
    <mergeCell ref="C41:K41"/>
    <mergeCell ref="AC51:AM51"/>
    <mergeCell ref="AC50:AM50"/>
    <mergeCell ref="D51:AB51"/>
    <mergeCell ref="R47:X47"/>
    <mergeCell ref="Y47:AE47"/>
    <mergeCell ref="P52:AM52"/>
    <mergeCell ref="C60:O60"/>
    <mergeCell ref="C56:O56"/>
    <mergeCell ref="AC54:AM54"/>
    <mergeCell ref="P56:AM56"/>
    <mergeCell ref="P60:AM60"/>
    <mergeCell ref="C52:O52"/>
    <mergeCell ref="AR52:AS59"/>
    <mergeCell ref="B21:L21"/>
    <mergeCell ref="N21:AC21"/>
    <mergeCell ref="B23:L23"/>
    <mergeCell ref="N23:AC23"/>
    <mergeCell ref="N25:AC25"/>
    <mergeCell ref="L31:O31"/>
    <mergeCell ref="P31:AC31"/>
    <mergeCell ref="L29:AC29"/>
    <mergeCell ref="C31:K31"/>
    <mergeCell ref="AC59:AM59"/>
    <mergeCell ref="AC58:AM58"/>
    <mergeCell ref="AC55:AM55"/>
    <mergeCell ref="D55:AB55"/>
    <mergeCell ref="D59:AB59"/>
    <mergeCell ref="N26:AN27"/>
    <mergeCell ref="AQ19:AQ20"/>
    <mergeCell ref="AQ21:AQ22"/>
    <mergeCell ref="AQ23:AQ24"/>
    <mergeCell ref="AQ25:AQ26"/>
    <mergeCell ref="AQ27:AQ28"/>
    <mergeCell ref="AQ29:AQ30"/>
    <mergeCell ref="AQ31:AQ32"/>
    <mergeCell ref="AQ33:AQ34"/>
    <mergeCell ref="AQ35:AQ36"/>
    <mergeCell ref="AQ37:AQ38"/>
    <mergeCell ref="AQ39:AQ40"/>
    <mergeCell ref="AQ41:AQ42"/>
    <mergeCell ref="AQ43:AQ44"/>
    <mergeCell ref="AQ45:AQ46"/>
    <mergeCell ref="AQ47:AQ48"/>
    <mergeCell ref="AQ59:AQ60"/>
    <mergeCell ref="AQ49:AQ50"/>
    <mergeCell ref="AQ51:AQ52"/>
    <mergeCell ref="AQ53:AQ54"/>
    <mergeCell ref="AQ55:AQ56"/>
    <mergeCell ref="AQ57:AQ58"/>
  </mergeCells>
  <conditionalFormatting sqref="D51">
    <cfRule type="expression" dxfId="8" priority="16">
      <formula>IF($C$51="GL",IF(LEN(SUBSTITUTE($D$51,"-",""))=15,1,0),IF(LEN(SUBSTITUTE($D$51,"-",""))=22,1,0))=1</formula>
    </cfRule>
    <cfRule type="expression" dxfId="7" priority="17">
      <formula>IF($C$51="GL",IF(LEN(SUBSTITUTE($D$51,"-",""))=15,1,0),IF(LEN(SUBSTITUTE($D$51,"-",""))=22,1,0))=0</formula>
    </cfRule>
  </conditionalFormatting>
  <conditionalFormatting sqref="D59:AB59">
    <cfRule type="expression" dxfId="6" priority="12">
      <formula>IF($C$59="GL",IF(LEN(SUBSTITUTE($D$59,"-",""))=15,1,0),IF(LEN(SUBSTITUTE($D$59,"-",""))=22,1,0))=0</formula>
    </cfRule>
    <cfRule type="expression" dxfId="5" priority="13">
      <formula>IF($C$59="GL",IF(LEN(SUBSTITUTE($D$59,"-",""))=15,1,0),IF(LEN(SUBSTITUTE($D$59,"-",""))=22,1,0))=1</formula>
    </cfRule>
  </conditionalFormatting>
  <conditionalFormatting sqref="D55">
    <cfRule type="expression" dxfId="4" priority="1">
      <formula>IF($C$55="GL",IF(LEN(SUBSTITUTE($D$51,"-",""))=15,1,0),IF(LEN(SUBSTITUTE($D$55,"-",""))=22,1,0))=1</formula>
    </cfRule>
    <cfRule type="expression" dxfId="3" priority="2">
      <formula>IF($C$55="GL",IF(LEN(SUBSTITUTE($D$51,"-",""))=15,1,0),IF(LEN(SUBSTITUTE($D$55,"-",""))=22,1,0))=0</formula>
    </cfRule>
  </conditionalFormatting>
  <dataValidations xWindow="518" yWindow="742" count="8">
    <dataValidation allowBlank="1" showInputMessage="1" showErrorMessage="1" promptTitle="TR2 or IR35 Reference" prompt="Please visit the link below to check/complete a TR2 Tax Form." sqref="N25:AC25" xr:uid="{00000000-0002-0000-0000-000000000000}"/>
    <dataValidation allowBlank="1" showInputMessage="1" showErrorMessage="1" errorTitle="Check Code" error="Please check code that you have provided in complete. " prompt="If item is ORANGE, check code that you have provided in complete. " sqref="D51:AB51" xr:uid="{00000000-0002-0000-0000-000001000000}"/>
    <dataValidation allowBlank="1" showInputMessage="1" showErrorMessage="1" prompt="The Authoriser must be a member of the approval pool in T1 or the budget holder._x000a_" sqref="L43:AC43" xr:uid="{00000000-0002-0000-0000-000002000000}"/>
    <dataValidation allowBlank="1" showInputMessage="1" showErrorMessage="1" prompt="Check if a swift code/BIC code is required by referencing requirements on page 2." sqref="AS11" xr:uid="{00000000-0002-0000-0000-000003000000}"/>
    <dataValidation allowBlank="1" showInputMessage="1" showErrorMessage="1" prompt="Check if an IBAN is required by referencing requirements on page 2." sqref="AS13" xr:uid="{00000000-0002-0000-0000-000004000000}"/>
    <dataValidation allowBlank="1" showInputMessage="1" showErrorMessage="1" prompt="Check if an account number is required by referencing requirements on page 2." sqref="AS15" xr:uid="{00000000-0002-0000-0000-000005000000}"/>
    <dataValidation allowBlank="1" showInputMessage="1" showErrorMessage="1" prompt="Check if a sort code/CNAPS/ABA number  is required by referencing requirements on page 2." sqref="AS17" xr:uid="{00000000-0002-0000-0000-000006000000}"/>
    <dataValidation allowBlank="1" showInputMessage="1" showErrorMessage="1" prompt="If item is ORANGE, check code that you have provided in complete. " sqref="D55:AB55 D59:AB59" xr:uid="{00000000-0002-0000-0000-000007000000}"/>
  </dataValidations>
  <hyperlinks>
    <hyperlink ref="N26" r:id="rId1" xr:uid="{00000000-0004-0000-0000-000000000000}"/>
    <hyperlink ref="C47" r:id="rId2" display="http://www.exeter.ac.uk/media/universityofexeter/financeservices/t1manualsworkbooksguides/Find_a_T1_Nominal_v2_19.01.21.pdf" xr:uid="{00000000-0004-0000-0000-000001000000}"/>
    <hyperlink ref="Y47" r:id="rId3" xr:uid="{00000000-0004-0000-0000-000002000000}"/>
  </hyperlinks>
  <pageMargins left="0.23622047244094488" right="0.23622047244094488" top="0.74803149606299213" bottom="0.74803149606299213" header="0.31496062992125984" footer="0.31496062992125984"/>
  <pageSetup scale="92" pageOrder="overThenDown" orientation="portrait" r:id="rId4"/>
  <colBreaks count="1" manualBreakCount="1">
    <brk id="40" max="1048575" man="1"/>
  </colBreaks>
  <drawing r:id="rId5"/>
  <extLst>
    <ext xmlns:x14="http://schemas.microsoft.com/office/spreadsheetml/2009/9/main" uri="{CCE6A557-97BC-4b89-ADB6-D9C93CAAB3DF}">
      <x14:dataValidations xmlns:xm="http://schemas.microsoft.com/office/excel/2006/main" xWindow="518" yWindow="742" count="6">
        <x14:dataValidation type="list" allowBlank="1" showInputMessage="1" showErrorMessage="1" prompt="Please select the currency this is to be paid in. If currency is not found, please contact accounts payable." xr:uid="{00000000-0002-0000-0000-000008000000}">
          <x14:formula1>
            <xm:f>Sheet2!$A$2:$A$181</xm:f>
          </x14:formula1>
          <xm:sqref>L29:AC29</xm:sqref>
        </x14:dataValidation>
        <x14:dataValidation type="list" allowBlank="1" showInputMessage="1" showErrorMessage="1" prompt="If amount is being paid is in eur please select country- euro. ie Bulgaria- Eur" xr:uid="{00000000-0002-0000-0000-000009000000}">
          <x14:formula1>
            <xm:f>Sheet2!$D$2:$D$181</xm:f>
          </x14:formula1>
          <xm:sqref>L35:AC35</xm:sqref>
        </x14:dataValidation>
        <x14:dataValidation type="list" allowBlank="1" showInputMessage="1" showErrorMessage="1" xr:uid="{00000000-0002-0000-0000-00000A000000}">
          <x14:formula1>
            <xm:f>Sheet2!$H$2:$H$3</xm:f>
          </x14:formula1>
          <xm:sqref>O24:AC24 O20:AC20</xm:sqref>
        </x14:dataValidation>
        <x14:dataValidation type="list" allowBlank="1" showInputMessage="1" showErrorMessage="1" prompt="If &quot;IR35 may be required or IR35 is Required&quot; appears, please check if this payment qualifies for IR35 checks by following the link in Row 27." xr:uid="{00000000-0002-0000-0000-00000B000000}">
          <x14:formula1>
            <xm:f>Sheet2!$F$2:$F$28</xm:f>
          </x14:formula1>
          <xm:sqref>N21:AC21</xm:sqref>
        </x14:dataValidation>
        <x14:dataValidation type="list" allowBlank="1" showInputMessage="1" showErrorMessage="1" promptTitle="IR35 Check" prompt="Due to  governement regulations, we have to confirm if any money being paid out of the University requires a TR2 to be completed." xr:uid="{00000000-0002-0000-0000-00000C000000}">
          <x14:formula1>
            <xm:f>Sheet2!$H$2:$H$3</xm:f>
          </x14:formula1>
          <xm:sqref>N19:AC19</xm:sqref>
        </x14:dataValidation>
        <x14:dataValidation type="list" allowBlank="1" showInputMessage="1" showErrorMessage="1" prompt="Please select whether this is a general ledger or project code." xr:uid="{00000000-0002-0000-0000-00000D000000}">
          <x14:formula1>
            <xm:f>Sheet2!$J$2:$J$3</xm:f>
          </x14:formula1>
          <xm:sqref>C51 C55 C59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21"/>
  <sheetViews>
    <sheetView topLeftCell="A1999" zoomScale="85" zoomScaleNormal="85" workbookViewId="0">
      <selection activeCell="B1978" sqref="B1978"/>
    </sheetView>
  </sheetViews>
  <sheetFormatPr defaultRowHeight="17.45" customHeight="1" x14ac:dyDescent="0.25"/>
  <cols>
    <col min="1" max="1" width="67.140625" style="5" bestFit="1" customWidth="1"/>
    <col min="2" max="2" width="87.85546875" style="5" customWidth="1"/>
    <col min="3" max="3" width="49.5703125" style="5" customWidth="1"/>
    <col min="4" max="6" width="8.85546875" style="5"/>
  </cols>
  <sheetData>
    <row r="1" spans="1:2" ht="17.45" customHeight="1" x14ac:dyDescent="0.25">
      <c r="A1" s="14" t="s">
        <v>33</v>
      </c>
      <c r="B1" s="4" t="s">
        <v>34</v>
      </c>
    </row>
    <row r="2" spans="1:2" ht="17.45" customHeight="1" x14ac:dyDescent="0.25">
      <c r="A2" s="5" t="s">
        <v>35</v>
      </c>
      <c r="B2" s="15" t="s">
        <v>36</v>
      </c>
    </row>
    <row r="3" spans="1:2" ht="17.45" customHeight="1" x14ac:dyDescent="0.25">
      <c r="A3" s="5" t="s">
        <v>37</v>
      </c>
      <c r="B3" s="15" t="s">
        <v>38</v>
      </c>
    </row>
    <row r="4" spans="1:2" ht="17.45" customHeight="1" x14ac:dyDescent="0.25">
      <c r="A4" s="5" t="s">
        <v>39</v>
      </c>
      <c r="B4" s="15" t="s">
        <v>40</v>
      </c>
    </row>
    <row r="5" spans="1:2" ht="17.45" customHeight="1" x14ac:dyDescent="0.25">
      <c r="A5" s="5" t="s">
        <v>41</v>
      </c>
      <c r="B5" s="15" t="s">
        <v>42</v>
      </c>
    </row>
    <row r="6" spans="1:2" ht="17.45" customHeight="1" x14ac:dyDescent="0.25">
      <c r="A6" s="5" t="s">
        <v>43</v>
      </c>
      <c r="B6" s="15" t="s">
        <v>44</v>
      </c>
    </row>
    <row r="7" spans="1:2" ht="17.45" customHeight="1" x14ac:dyDescent="0.25">
      <c r="A7" s="5" t="s">
        <v>45</v>
      </c>
      <c r="B7" s="15" t="s">
        <v>46</v>
      </c>
    </row>
    <row r="8" spans="1:2" ht="17.45" customHeight="1" x14ac:dyDescent="0.25">
      <c r="A8" s="5" t="s">
        <v>47</v>
      </c>
      <c r="B8" s="15" t="s">
        <v>48</v>
      </c>
    </row>
    <row r="9" spans="1:2" ht="17.45" customHeight="1" x14ac:dyDescent="0.25">
      <c r="A9" s="5" t="s">
        <v>49</v>
      </c>
      <c r="B9" s="15" t="s">
        <v>50</v>
      </c>
    </row>
    <row r="10" spans="1:2" ht="17.45" customHeight="1" x14ac:dyDescent="0.25">
      <c r="A10" s="5" t="s">
        <v>51</v>
      </c>
      <c r="B10" s="15" t="s">
        <v>52</v>
      </c>
    </row>
    <row r="11" spans="1:2" ht="17.45" customHeight="1" x14ac:dyDescent="0.25">
      <c r="A11" s="5" t="s">
        <v>53</v>
      </c>
      <c r="B11" s="15" t="s">
        <v>54</v>
      </c>
    </row>
    <row r="12" spans="1:2" ht="17.45" customHeight="1" x14ac:dyDescent="0.25">
      <c r="A12" s="5" t="s">
        <v>55</v>
      </c>
      <c r="B12" s="15" t="s">
        <v>56</v>
      </c>
    </row>
    <row r="13" spans="1:2" ht="17.45" customHeight="1" x14ac:dyDescent="0.25">
      <c r="A13" s="5" t="s">
        <v>57</v>
      </c>
      <c r="B13" s="4" t="s">
        <v>58</v>
      </c>
    </row>
    <row r="14" spans="1:2" ht="17.45" customHeight="1" x14ac:dyDescent="0.25">
      <c r="A14" s="5" t="s">
        <v>59</v>
      </c>
      <c r="B14" s="15" t="s">
        <v>60</v>
      </c>
    </row>
    <row r="15" spans="1:2" ht="17.45" customHeight="1" x14ac:dyDescent="0.25">
      <c r="A15" s="5" t="s">
        <v>61</v>
      </c>
      <c r="B15" s="6" t="s">
        <v>62</v>
      </c>
    </row>
    <row r="17" spans="1:2" ht="17.45" customHeight="1" x14ac:dyDescent="0.25">
      <c r="A17" s="14" t="s">
        <v>63</v>
      </c>
      <c r="B17" s="4" t="s">
        <v>34</v>
      </c>
    </row>
    <row r="18" spans="1:2" ht="17.45" customHeight="1" x14ac:dyDescent="0.25">
      <c r="A18" s="5" t="s">
        <v>64</v>
      </c>
      <c r="B18" s="15" t="s">
        <v>65</v>
      </c>
    </row>
    <row r="19" spans="1:2" ht="17.45" customHeight="1" x14ac:dyDescent="0.25">
      <c r="A19" s="5" t="s">
        <v>66</v>
      </c>
      <c r="B19" s="15" t="s">
        <v>67</v>
      </c>
    </row>
    <row r="20" spans="1:2" ht="17.45" customHeight="1" x14ac:dyDescent="0.25">
      <c r="A20" s="5" t="s">
        <v>68</v>
      </c>
      <c r="B20" s="15" t="s">
        <v>69</v>
      </c>
    </row>
    <row r="21" spans="1:2" ht="17.45" customHeight="1" x14ac:dyDescent="0.25">
      <c r="A21" s="5" t="s">
        <v>70</v>
      </c>
      <c r="B21" s="15" t="s">
        <v>42</v>
      </c>
    </row>
    <row r="22" spans="1:2" ht="17.45" customHeight="1" x14ac:dyDescent="0.25">
      <c r="A22" s="5" t="s">
        <v>71</v>
      </c>
      <c r="B22" s="15" t="s">
        <v>72</v>
      </c>
    </row>
    <row r="23" spans="1:2" ht="17.45" customHeight="1" x14ac:dyDescent="0.25">
      <c r="A23" s="5" t="s">
        <v>73</v>
      </c>
      <c r="B23" s="15" t="s">
        <v>74</v>
      </c>
    </row>
    <row r="24" spans="1:2" ht="17.45" customHeight="1" x14ac:dyDescent="0.25">
      <c r="A24" s="5" t="s">
        <v>75</v>
      </c>
      <c r="B24" s="15" t="s">
        <v>76</v>
      </c>
    </row>
    <row r="25" spans="1:2" ht="17.45" customHeight="1" x14ac:dyDescent="0.25">
      <c r="A25" s="5" t="s">
        <v>77</v>
      </c>
      <c r="B25" s="15" t="s">
        <v>78</v>
      </c>
    </row>
    <row r="26" spans="1:2" ht="17.45" customHeight="1" x14ac:dyDescent="0.25">
      <c r="A26" s="5" t="s">
        <v>79</v>
      </c>
      <c r="B26" s="15" t="s">
        <v>48</v>
      </c>
    </row>
    <row r="27" spans="1:2" ht="17.45" customHeight="1" x14ac:dyDescent="0.25">
      <c r="A27" s="5" t="s">
        <v>80</v>
      </c>
      <c r="B27" s="15" t="s">
        <v>81</v>
      </c>
    </row>
    <row r="28" spans="1:2" ht="17.45" customHeight="1" x14ac:dyDescent="0.25">
      <c r="A28" s="5" t="s">
        <v>82</v>
      </c>
      <c r="B28" s="15" t="s">
        <v>83</v>
      </c>
    </row>
    <row r="29" spans="1:2" ht="17.45" customHeight="1" x14ac:dyDescent="0.25">
      <c r="A29" s="5" t="s">
        <v>84</v>
      </c>
      <c r="B29" s="15" t="s">
        <v>85</v>
      </c>
    </row>
    <row r="30" spans="1:2" ht="17.45" customHeight="1" x14ac:dyDescent="0.25">
      <c r="A30" s="5" t="s">
        <v>86</v>
      </c>
      <c r="B30" s="15" t="s">
        <v>87</v>
      </c>
    </row>
    <row r="31" spans="1:2" ht="17.45" customHeight="1" x14ac:dyDescent="0.25">
      <c r="A31" s="5" t="s">
        <v>88</v>
      </c>
      <c r="B31" s="15" t="s">
        <v>89</v>
      </c>
    </row>
    <row r="32" spans="1:2" ht="17.45" customHeight="1" x14ac:dyDescent="0.25">
      <c r="A32" s="5" t="s">
        <v>90</v>
      </c>
      <c r="B32" s="15" t="s">
        <v>91</v>
      </c>
    </row>
    <row r="33" spans="1:2" ht="17.45" customHeight="1" x14ac:dyDescent="0.25">
      <c r="B33" s="16"/>
    </row>
    <row r="35" spans="1:2" ht="17.45" customHeight="1" x14ac:dyDescent="0.25">
      <c r="A35" s="14" t="s">
        <v>92</v>
      </c>
      <c r="B35" s="4" t="s">
        <v>34</v>
      </c>
    </row>
    <row r="36" spans="1:2" ht="17.45" customHeight="1" x14ac:dyDescent="0.25">
      <c r="A36" s="5" t="s">
        <v>93</v>
      </c>
      <c r="B36" s="15" t="s">
        <v>94</v>
      </c>
    </row>
    <row r="37" spans="1:2" ht="17.45" customHeight="1" x14ac:dyDescent="0.25">
      <c r="A37" s="5" t="s">
        <v>95</v>
      </c>
      <c r="B37" s="15" t="s">
        <v>96</v>
      </c>
    </row>
    <row r="38" spans="1:2" ht="17.45" customHeight="1" x14ac:dyDescent="0.25">
      <c r="A38" s="5" t="s">
        <v>97</v>
      </c>
      <c r="B38" s="15" t="s">
        <v>98</v>
      </c>
    </row>
    <row r="39" spans="1:2" ht="17.45" customHeight="1" x14ac:dyDescent="0.25">
      <c r="A39" s="5" t="s">
        <v>99</v>
      </c>
      <c r="B39" s="15" t="s">
        <v>100</v>
      </c>
    </row>
    <row r="40" spans="1:2" ht="17.45" customHeight="1" x14ac:dyDescent="0.25">
      <c r="A40" s="5" t="s">
        <v>101</v>
      </c>
      <c r="B40" s="15" t="s">
        <v>102</v>
      </c>
    </row>
    <row r="41" spans="1:2" ht="17.45" customHeight="1" x14ac:dyDescent="0.25">
      <c r="A41" s="5" t="s">
        <v>103</v>
      </c>
      <c r="B41" s="15" t="s">
        <v>104</v>
      </c>
    </row>
    <row r="42" spans="1:2" ht="17.45" customHeight="1" x14ac:dyDescent="0.25">
      <c r="A42" s="5" t="s">
        <v>105</v>
      </c>
      <c r="B42" s="4" t="s">
        <v>106</v>
      </c>
    </row>
    <row r="43" spans="1:2" ht="17.45" customHeight="1" x14ac:dyDescent="0.25">
      <c r="A43" s="5" t="s">
        <v>107</v>
      </c>
      <c r="B43" s="15" t="s">
        <v>108</v>
      </c>
    </row>
    <row r="44" spans="1:2" ht="17.45" customHeight="1" x14ac:dyDescent="0.25">
      <c r="A44" s="5" t="s">
        <v>109</v>
      </c>
      <c r="B44" s="15" t="s">
        <v>110</v>
      </c>
    </row>
    <row r="45" spans="1:2" ht="17.45" customHeight="1" x14ac:dyDescent="0.25">
      <c r="A45" s="5" t="s">
        <v>111</v>
      </c>
      <c r="B45" s="4" t="s">
        <v>58</v>
      </c>
    </row>
    <row r="46" spans="1:2" ht="17.45" customHeight="1" x14ac:dyDescent="0.25">
      <c r="A46" s="5" t="s">
        <v>112</v>
      </c>
      <c r="B46" s="15" t="s">
        <v>113</v>
      </c>
    </row>
    <row r="47" spans="1:2" ht="17.45" customHeight="1" x14ac:dyDescent="0.25">
      <c r="A47" s="5" t="s">
        <v>114</v>
      </c>
      <c r="B47" s="15" t="s">
        <v>91</v>
      </c>
    </row>
    <row r="48" spans="1:2" ht="17.45" customHeight="1" x14ac:dyDescent="0.25">
      <c r="B48" s="17"/>
    </row>
    <row r="50" spans="1:2" ht="17.45" customHeight="1" x14ac:dyDescent="0.25">
      <c r="A50" s="14" t="s">
        <v>115</v>
      </c>
      <c r="B50" s="4" t="s">
        <v>34</v>
      </c>
    </row>
    <row r="51" spans="1:2" ht="17.45" customHeight="1" x14ac:dyDescent="0.25">
      <c r="A51" s="5" t="s">
        <v>116</v>
      </c>
      <c r="B51" s="15" t="s">
        <v>117</v>
      </c>
    </row>
    <row r="52" spans="1:2" ht="17.45" customHeight="1" x14ac:dyDescent="0.25">
      <c r="A52" s="5" t="s">
        <v>118</v>
      </c>
      <c r="B52" s="15" t="s">
        <v>119</v>
      </c>
    </row>
    <row r="53" spans="1:2" ht="17.45" customHeight="1" x14ac:dyDescent="0.25">
      <c r="A53" s="5" t="s">
        <v>120</v>
      </c>
      <c r="B53" s="15" t="s">
        <v>102</v>
      </c>
    </row>
    <row r="54" spans="1:2" ht="17.45" customHeight="1" x14ac:dyDescent="0.25">
      <c r="A54" s="5" t="s">
        <v>121</v>
      </c>
      <c r="B54" s="15" t="s">
        <v>104</v>
      </c>
    </row>
    <row r="55" spans="1:2" ht="17.45" customHeight="1" x14ac:dyDescent="0.25">
      <c r="A55" s="5" t="s">
        <v>122</v>
      </c>
      <c r="B55" s="4" t="s">
        <v>58</v>
      </c>
    </row>
    <row r="56" spans="1:2" ht="17.45" customHeight="1" x14ac:dyDescent="0.25">
      <c r="A56" s="5" t="s">
        <v>123</v>
      </c>
      <c r="B56" s="15" t="s">
        <v>124</v>
      </c>
    </row>
    <row r="57" spans="1:2" ht="17.45" customHeight="1" x14ac:dyDescent="0.25">
      <c r="B57" s="16"/>
    </row>
    <row r="59" spans="1:2" ht="17.45" customHeight="1" x14ac:dyDescent="0.25">
      <c r="A59" s="14" t="s">
        <v>125</v>
      </c>
      <c r="B59" s="4" t="s">
        <v>34</v>
      </c>
    </row>
    <row r="60" spans="1:2" ht="17.45" customHeight="1" x14ac:dyDescent="0.25">
      <c r="A60" s="5" t="s">
        <v>126</v>
      </c>
      <c r="B60" s="15" t="s">
        <v>127</v>
      </c>
    </row>
    <row r="61" spans="1:2" ht="17.45" customHeight="1" x14ac:dyDescent="0.25">
      <c r="A61" s="5" t="s">
        <v>128</v>
      </c>
      <c r="B61" s="15" t="s">
        <v>129</v>
      </c>
    </row>
    <row r="62" spans="1:2" ht="17.45" customHeight="1" x14ac:dyDescent="0.25">
      <c r="A62" s="5" t="s">
        <v>130</v>
      </c>
      <c r="B62" s="15" t="s">
        <v>131</v>
      </c>
    </row>
    <row r="63" spans="1:2" ht="17.45" customHeight="1" x14ac:dyDescent="0.25">
      <c r="A63" s="5" t="s">
        <v>132</v>
      </c>
      <c r="B63" s="15" t="s">
        <v>133</v>
      </c>
    </row>
    <row r="64" spans="1:2" ht="17.45" customHeight="1" x14ac:dyDescent="0.25">
      <c r="A64" s="5" t="s">
        <v>134</v>
      </c>
      <c r="B64" s="15" t="s">
        <v>135</v>
      </c>
    </row>
    <row r="65" spans="1:2" ht="17.45" customHeight="1" x14ac:dyDescent="0.25">
      <c r="A65" s="5" t="s">
        <v>136</v>
      </c>
      <c r="B65" s="15" t="s">
        <v>137</v>
      </c>
    </row>
    <row r="66" spans="1:2" ht="17.45" customHeight="1" x14ac:dyDescent="0.25">
      <c r="A66" s="5" t="s">
        <v>138</v>
      </c>
      <c r="B66" s="15" t="s">
        <v>139</v>
      </c>
    </row>
    <row r="67" spans="1:2" ht="17.45" customHeight="1" x14ac:dyDescent="0.25">
      <c r="A67" s="5" t="s">
        <v>140</v>
      </c>
      <c r="B67" s="15" t="s">
        <v>141</v>
      </c>
    </row>
    <row r="68" spans="1:2" ht="17.45" customHeight="1" x14ac:dyDescent="0.25">
      <c r="A68" s="5" t="s">
        <v>142</v>
      </c>
      <c r="B68" s="15" t="s">
        <v>117</v>
      </c>
    </row>
    <row r="69" spans="1:2" ht="17.45" customHeight="1" x14ac:dyDescent="0.25">
      <c r="A69" s="5" t="s">
        <v>143</v>
      </c>
      <c r="B69" s="15" t="s">
        <v>102</v>
      </c>
    </row>
    <row r="70" spans="1:2" ht="17.45" customHeight="1" x14ac:dyDescent="0.25">
      <c r="A70" s="5" t="s">
        <v>144</v>
      </c>
      <c r="B70" s="15" t="s">
        <v>104</v>
      </c>
    </row>
    <row r="71" spans="1:2" ht="17.45" customHeight="1" x14ac:dyDescent="0.25">
      <c r="A71" s="5" t="s">
        <v>145</v>
      </c>
      <c r="B71" s="4" t="s">
        <v>58</v>
      </c>
    </row>
    <row r="72" spans="1:2" ht="17.45" customHeight="1" x14ac:dyDescent="0.25">
      <c r="A72" s="5" t="s">
        <v>146</v>
      </c>
      <c r="B72" s="15" t="s">
        <v>113</v>
      </c>
    </row>
    <row r="73" spans="1:2" ht="17.45" customHeight="1" x14ac:dyDescent="0.25">
      <c r="A73" s="5" t="s">
        <v>147</v>
      </c>
      <c r="B73" s="15" t="s">
        <v>91</v>
      </c>
    </row>
    <row r="74" spans="1:2" ht="17.45" customHeight="1" x14ac:dyDescent="0.25">
      <c r="B74" s="18"/>
    </row>
    <row r="76" spans="1:2" ht="17.45" customHeight="1" x14ac:dyDescent="0.25">
      <c r="A76" s="14" t="s">
        <v>148</v>
      </c>
      <c r="B76" s="4" t="s">
        <v>34</v>
      </c>
    </row>
    <row r="77" spans="1:2" ht="17.45" customHeight="1" x14ac:dyDescent="0.25">
      <c r="A77" s="5" t="s">
        <v>149</v>
      </c>
      <c r="B77" s="15" t="s">
        <v>150</v>
      </c>
    </row>
    <row r="78" spans="1:2" ht="17.45" customHeight="1" x14ac:dyDescent="0.25">
      <c r="A78" s="5" t="s">
        <v>151</v>
      </c>
      <c r="B78" s="15" t="s">
        <v>152</v>
      </c>
    </row>
    <row r="79" spans="1:2" ht="17.45" customHeight="1" x14ac:dyDescent="0.25">
      <c r="A79" s="5" t="s">
        <v>153</v>
      </c>
      <c r="B79" s="15" t="s">
        <v>154</v>
      </c>
    </row>
    <row r="80" spans="1:2" ht="17.45" customHeight="1" x14ac:dyDescent="0.25">
      <c r="A80" s="5" t="s">
        <v>155</v>
      </c>
      <c r="B80" s="15" t="s">
        <v>156</v>
      </c>
    </row>
    <row r="81" spans="1:2" ht="17.45" customHeight="1" x14ac:dyDescent="0.25">
      <c r="A81" s="5" t="s">
        <v>157</v>
      </c>
      <c r="B81" s="15" t="s">
        <v>158</v>
      </c>
    </row>
    <row r="82" spans="1:2" ht="17.45" customHeight="1" x14ac:dyDescent="0.25">
      <c r="A82" s="5" t="s">
        <v>159</v>
      </c>
      <c r="B82" s="15" t="s">
        <v>160</v>
      </c>
    </row>
    <row r="83" spans="1:2" ht="17.45" customHeight="1" x14ac:dyDescent="0.25">
      <c r="A83" s="5" t="s">
        <v>161</v>
      </c>
      <c r="B83" s="15" t="s">
        <v>162</v>
      </c>
    </row>
    <row r="84" spans="1:2" ht="17.45" customHeight="1" x14ac:dyDescent="0.25">
      <c r="A84" s="5" t="s">
        <v>163</v>
      </c>
      <c r="B84" s="15" t="s">
        <v>117</v>
      </c>
    </row>
    <row r="85" spans="1:2" ht="17.45" customHeight="1" x14ac:dyDescent="0.25">
      <c r="A85" s="5" t="s">
        <v>164</v>
      </c>
      <c r="B85" s="15" t="s">
        <v>165</v>
      </c>
    </row>
    <row r="86" spans="1:2" ht="17.45" customHeight="1" x14ac:dyDescent="0.25">
      <c r="A86" s="5" t="s">
        <v>166</v>
      </c>
      <c r="B86" s="15" t="s">
        <v>102</v>
      </c>
    </row>
    <row r="87" spans="1:2" ht="17.45" customHeight="1" x14ac:dyDescent="0.25">
      <c r="A87" s="5" t="s">
        <v>167</v>
      </c>
      <c r="B87" s="15" t="s">
        <v>168</v>
      </c>
    </row>
    <row r="88" spans="1:2" ht="17.45" customHeight="1" x14ac:dyDescent="0.25">
      <c r="A88" s="5" t="s">
        <v>169</v>
      </c>
      <c r="B88" s="15" t="s">
        <v>170</v>
      </c>
    </row>
    <row r="89" spans="1:2" ht="17.45" customHeight="1" x14ac:dyDescent="0.25">
      <c r="A89" s="5" t="s">
        <v>171</v>
      </c>
      <c r="B89" s="15" t="s">
        <v>172</v>
      </c>
    </row>
    <row r="90" spans="1:2" ht="17.45" customHeight="1" x14ac:dyDescent="0.25">
      <c r="A90" s="5" t="s">
        <v>173</v>
      </c>
      <c r="B90" s="15" t="s">
        <v>174</v>
      </c>
    </row>
    <row r="91" spans="1:2" ht="17.45" customHeight="1" x14ac:dyDescent="0.25">
      <c r="B91" s="16"/>
    </row>
    <row r="93" spans="1:2" ht="17.45" customHeight="1" x14ac:dyDescent="0.25">
      <c r="A93" s="14" t="s">
        <v>175</v>
      </c>
      <c r="B93" s="4" t="s">
        <v>34</v>
      </c>
    </row>
    <row r="94" spans="1:2" ht="17.45" customHeight="1" x14ac:dyDescent="0.25">
      <c r="A94" t="s">
        <v>176</v>
      </c>
      <c r="B94" s="15" t="s">
        <v>177</v>
      </c>
    </row>
    <row r="95" spans="1:2" ht="17.45" customHeight="1" x14ac:dyDescent="0.25">
      <c r="A95" t="s">
        <v>178</v>
      </c>
      <c r="B95" s="15" t="s">
        <v>48</v>
      </c>
    </row>
    <row r="96" spans="1:2" ht="17.45" customHeight="1" x14ac:dyDescent="0.25">
      <c r="A96" t="s">
        <v>179</v>
      </c>
      <c r="B96" s="15" t="s">
        <v>180</v>
      </c>
    </row>
    <row r="97" spans="1:2" ht="17.45" customHeight="1" x14ac:dyDescent="0.25">
      <c r="A97" t="s">
        <v>181</v>
      </c>
      <c r="B97" s="4" t="s">
        <v>182</v>
      </c>
    </row>
    <row r="98" spans="1:2" ht="17.45" customHeight="1" x14ac:dyDescent="0.25">
      <c r="A98" t="s">
        <v>183</v>
      </c>
      <c r="B98" s="15" t="s">
        <v>184</v>
      </c>
    </row>
    <row r="99" spans="1:2" ht="17.45" customHeight="1" x14ac:dyDescent="0.25">
      <c r="A99" t="s">
        <v>185</v>
      </c>
      <c r="B99" s="19" t="s">
        <v>186</v>
      </c>
    </row>
    <row r="100" spans="1:2" ht="17.45" customHeight="1" x14ac:dyDescent="0.25">
      <c r="A100" t="s">
        <v>187</v>
      </c>
      <c r="B100" s="15" t="s">
        <v>188</v>
      </c>
    </row>
    <row r="101" spans="1:2" ht="17.45" customHeight="1" x14ac:dyDescent="0.25">
      <c r="A101" t="s">
        <v>189</v>
      </c>
      <c r="B101" s="4" t="s">
        <v>58</v>
      </c>
    </row>
    <row r="102" spans="1:2" ht="17.45" customHeight="1" x14ac:dyDescent="0.25">
      <c r="A102" t="s">
        <v>190</v>
      </c>
      <c r="B102" s="4" t="s">
        <v>191</v>
      </c>
    </row>
    <row r="103" spans="1:2" ht="17.45" customHeight="1" x14ac:dyDescent="0.25">
      <c r="B103" s="16"/>
    </row>
    <row r="105" spans="1:2" ht="17.45" customHeight="1" x14ac:dyDescent="0.25">
      <c r="A105" s="14" t="s">
        <v>192</v>
      </c>
      <c r="B105" s="4" t="s">
        <v>34</v>
      </c>
    </row>
    <row r="106" spans="1:2" ht="17.45" customHeight="1" x14ac:dyDescent="0.25">
      <c r="A106" s="5" t="s">
        <v>193</v>
      </c>
      <c r="B106" s="15" t="s">
        <v>48</v>
      </c>
    </row>
    <row r="107" spans="1:2" ht="17.45" customHeight="1" x14ac:dyDescent="0.25">
      <c r="A107" s="5" t="s">
        <v>194</v>
      </c>
      <c r="B107" s="15" t="s">
        <v>100</v>
      </c>
    </row>
    <row r="108" spans="1:2" ht="17.45" customHeight="1" x14ac:dyDescent="0.25">
      <c r="A108" s="5" t="s">
        <v>195</v>
      </c>
      <c r="B108" s="15" t="s">
        <v>102</v>
      </c>
    </row>
    <row r="109" spans="1:2" ht="17.45" customHeight="1" x14ac:dyDescent="0.25">
      <c r="A109" s="5" t="s">
        <v>196</v>
      </c>
      <c r="B109" s="15" t="s">
        <v>104</v>
      </c>
    </row>
    <row r="110" spans="1:2" ht="17.45" customHeight="1" x14ac:dyDescent="0.25">
      <c r="B110" s="16"/>
    </row>
    <row r="112" spans="1:2" ht="17.45" customHeight="1" x14ac:dyDescent="0.25">
      <c r="A112" s="14" t="s">
        <v>197</v>
      </c>
      <c r="B112" s="4" t="s">
        <v>34</v>
      </c>
    </row>
    <row r="113" spans="1:2" ht="17.45" customHeight="1" x14ac:dyDescent="0.25">
      <c r="A113" s="5" t="s">
        <v>198</v>
      </c>
      <c r="B113" s="15" t="s">
        <v>199</v>
      </c>
    </row>
    <row r="114" spans="1:2" ht="17.45" customHeight="1" x14ac:dyDescent="0.25">
      <c r="A114" s="5" t="s">
        <v>200</v>
      </c>
      <c r="B114" s="15" t="s">
        <v>201</v>
      </c>
    </row>
    <row r="115" spans="1:2" ht="17.45" customHeight="1" x14ac:dyDescent="0.25">
      <c r="A115" s="5" t="s">
        <v>202</v>
      </c>
      <c r="B115" s="15" t="s">
        <v>203</v>
      </c>
    </row>
    <row r="116" spans="1:2" ht="17.45" customHeight="1" x14ac:dyDescent="0.25">
      <c r="A116" s="5" t="s">
        <v>204</v>
      </c>
      <c r="B116" s="15" t="s">
        <v>133</v>
      </c>
    </row>
    <row r="117" spans="1:2" ht="17.45" customHeight="1" x14ac:dyDescent="0.25">
      <c r="A117" s="5" t="s">
        <v>205</v>
      </c>
      <c r="B117" s="15" t="s">
        <v>135</v>
      </c>
    </row>
    <row r="118" spans="1:2" ht="17.45" customHeight="1" x14ac:dyDescent="0.25">
      <c r="A118" s="5" t="s">
        <v>206</v>
      </c>
      <c r="B118" s="15" t="s">
        <v>207</v>
      </c>
    </row>
    <row r="119" spans="1:2" ht="17.45" customHeight="1" x14ac:dyDescent="0.25">
      <c r="A119" s="5" t="s">
        <v>208</v>
      </c>
      <c r="B119" s="15" t="s">
        <v>48</v>
      </c>
    </row>
    <row r="120" spans="1:2" ht="17.45" customHeight="1" x14ac:dyDescent="0.25">
      <c r="A120" s="5" t="s">
        <v>209</v>
      </c>
      <c r="B120" s="15" t="s">
        <v>210</v>
      </c>
    </row>
    <row r="121" spans="1:2" ht="17.45" customHeight="1" x14ac:dyDescent="0.25">
      <c r="A121" s="5" t="s">
        <v>211</v>
      </c>
      <c r="B121" s="15" t="s">
        <v>212</v>
      </c>
    </row>
    <row r="122" spans="1:2" ht="17.45" customHeight="1" x14ac:dyDescent="0.25">
      <c r="A122" s="5" t="s">
        <v>213</v>
      </c>
      <c r="B122" s="15" t="s">
        <v>214</v>
      </c>
    </row>
    <row r="123" spans="1:2" ht="17.45" customHeight="1" x14ac:dyDescent="0.25">
      <c r="A123" s="5" t="s">
        <v>215</v>
      </c>
      <c r="B123" s="15" t="s">
        <v>216</v>
      </c>
    </row>
    <row r="124" spans="1:2" ht="17.45" customHeight="1" x14ac:dyDescent="0.25">
      <c r="A124" s="5" t="s">
        <v>217</v>
      </c>
      <c r="B124" s="15" t="s">
        <v>102</v>
      </c>
    </row>
    <row r="125" spans="1:2" ht="17.45" customHeight="1" x14ac:dyDescent="0.25">
      <c r="A125" s="5" t="s">
        <v>218</v>
      </c>
      <c r="B125" s="15" t="s">
        <v>219</v>
      </c>
    </row>
    <row r="126" spans="1:2" ht="17.45" customHeight="1" x14ac:dyDescent="0.25">
      <c r="A126" s="5" t="s">
        <v>220</v>
      </c>
      <c r="B126" s="15" t="s">
        <v>104</v>
      </c>
    </row>
    <row r="127" spans="1:2" ht="17.45" customHeight="1" x14ac:dyDescent="0.25">
      <c r="A127" s="5" t="s">
        <v>221</v>
      </c>
      <c r="B127" s="4" t="s">
        <v>58</v>
      </c>
    </row>
    <row r="128" spans="1:2" ht="17.45" customHeight="1" x14ac:dyDescent="0.25">
      <c r="A128" s="5" t="s">
        <v>222</v>
      </c>
      <c r="B128" s="15" t="s">
        <v>223</v>
      </c>
    </row>
    <row r="129" spans="1:2" ht="17.45" customHeight="1" x14ac:dyDescent="0.25">
      <c r="A129" s="5" t="s">
        <v>224</v>
      </c>
      <c r="B129" s="6" t="s">
        <v>225</v>
      </c>
    </row>
    <row r="130" spans="1:2" ht="17.45" customHeight="1" x14ac:dyDescent="0.25">
      <c r="B130" s="16"/>
    </row>
    <row r="132" spans="1:2" ht="17.45" customHeight="1" x14ac:dyDescent="0.25">
      <c r="A132" s="14" t="s">
        <v>226</v>
      </c>
      <c r="B132" s="4" t="s">
        <v>34</v>
      </c>
    </row>
    <row r="133" spans="1:2" ht="17.45" customHeight="1" x14ac:dyDescent="0.25">
      <c r="A133" s="5" t="s">
        <v>227</v>
      </c>
      <c r="B133" s="15" t="s">
        <v>228</v>
      </c>
    </row>
    <row r="134" spans="1:2" ht="17.45" customHeight="1" x14ac:dyDescent="0.25">
      <c r="A134" s="5" t="s">
        <v>229</v>
      </c>
      <c r="B134" s="15" t="s">
        <v>230</v>
      </c>
    </row>
    <row r="135" spans="1:2" ht="17.45" customHeight="1" x14ac:dyDescent="0.25">
      <c r="A135" s="5" t="s">
        <v>231</v>
      </c>
      <c r="B135" s="15" t="s">
        <v>232</v>
      </c>
    </row>
    <row r="136" spans="1:2" ht="17.45" customHeight="1" x14ac:dyDescent="0.25">
      <c r="A136" s="5" t="s">
        <v>233</v>
      </c>
      <c r="B136" s="15" t="s">
        <v>234</v>
      </c>
    </row>
    <row r="137" spans="1:2" ht="17.45" customHeight="1" x14ac:dyDescent="0.25">
      <c r="A137" s="5" t="s">
        <v>235</v>
      </c>
      <c r="B137" s="15" t="s">
        <v>78</v>
      </c>
    </row>
    <row r="138" spans="1:2" ht="17.45" customHeight="1" x14ac:dyDescent="0.25">
      <c r="A138" s="5" t="s">
        <v>236</v>
      </c>
      <c r="B138" s="15" t="s">
        <v>237</v>
      </c>
    </row>
    <row r="139" spans="1:2" ht="17.45" customHeight="1" x14ac:dyDescent="0.25">
      <c r="A139" s="5" t="s">
        <v>238</v>
      </c>
      <c r="B139" s="15" t="s">
        <v>117</v>
      </c>
    </row>
    <row r="140" spans="1:2" ht="17.45" customHeight="1" x14ac:dyDescent="0.25">
      <c r="A140" s="5" t="s">
        <v>239</v>
      </c>
      <c r="B140" s="15" t="s">
        <v>240</v>
      </c>
    </row>
    <row r="141" spans="1:2" ht="17.45" customHeight="1" x14ac:dyDescent="0.25">
      <c r="A141" s="5" t="s">
        <v>241</v>
      </c>
      <c r="B141" s="15" t="s">
        <v>102</v>
      </c>
    </row>
    <row r="142" spans="1:2" ht="17.45" customHeight="1" x14ac:dyDescent="0.25">
      <c r="A142" s="5" t="s">
        <v>242</v>
      </c>
      <c r="B142" s="15" t="s">
        <v>104</v>
      </c>
    </row>
    <row r="143" spans="1:2" ht="17.45" customHeight="1" x14ac:dyDescent="0.25">
      <c r="A143" s="5" t="s">
        <v>243</v>
      </c>
      <c r="B143" s="4" t="s">
        <v>58</v>
      </c>
    </row>
    <row r="144" spans="1:2" ht="17.45" customHeight="1" x14ac:dyDescent="0.25">
      <c r="A144" s="5" t="s">
        <v>244</v>
      </c>
      <c r="B144" s="15" t="s">
        <v>245</v>
      </c>
    </row>
    <row r="145" spans="1:2" ht="17.45" customHeight="1" x14ac:dyDescent="0.25">
      <c r="B145" s="16"/>
    </row>
    <row r="147" spans="1:2" ht="17.45" customHeight="1" x14ac:dyDescent="0.25">
      <c r="A147" s="14" t="s">
        <v>246</v>
      </c>
      <c r="B147" s="4" t="s">
        <v>34</v>
      </c>
    </row>
    <row r="148" spans="1:2" ht="17.45" customHeight="1" x14ac:dyDescent="0.25">
      <c r="A148" s="5" t="s">
        <v>247</v>
      </c>
      <c r="B148" s="15" t="s">
        <v>117</v>
      </c>
    </row>
    <row r="149" spans="1:2" ht="17.45" customHeight="1" x14ac:dyDescent="0.25">
      <c r="A149" s="5" t="s">
        <v>248</v>
      </c>
      <c r="B149" s="15" t="s">
        <v>249</v>
      </c>
    </row>
    <row r="150" spans="1:2" ht="17.45" customHeight="1" x14ac:dyDescent="0.25">
      <c r="A150" s="5" t="s">
        <v>250</v>
      </c>
      <c r="B150" s="15" t="s">
        <v>251</v>
      </c>
    </row>
    <row r="151" spans="1:2" ht="17.45" customHeight="1" x14ac:dyDescent="0.25">
      <c r="A151" s="5" t="s">
        <v>252</v>
      </c>
      <c r="B151" s="4" t="s">
        <v>253</v>
      </c>
    </row>
    <row r="152" spans="1:2" ht="17.45" customHeight="1" x14ac:dyDescent="0.25">
      <c r="A152" s="5" t="s">
        <v>254</v>
      </c>
      <c r="B152" s="15" t="s">
        <v>100</v>
      </c>
    </row>
    <row r="153" spans="1:2" ht="17.45" customHeight="1" x14ac:dyDescent="0.25">
      <c r="A153" s="5" t="s">
        <v>255</v>
      </c>
      <c r="B153" s="4" t="s">
        <v>58</v>
      </c>
    </row>
    <row r="154" spans="1:2" ht="17.45" customHeight="1" x14ac:dyDescent="0.25">
      <c r="A154" s="5" t="s">
        <v>256</v>
      </c>
      <c r="B154" s="15" t="s">
        <v>124</v>
      </c>
    </row>
    <row r="155" spans="1:2" ht="17.45" customHeight="1" x14ac:dyDescent="0.25">
      <c r="B155" s="20"/>
    </row>
    <row r="157" spans="1:2" ht="17.45" customHeight="1" x14ac:dyDescent="0.25">
      <c r="A157" s="14" t="s">
        <v>257</v>
      </c>
      <c r="B157" s="15" t="s">
        <v>258</v>
      </c>
    </row>
    <row r="158" spans="1:2" ht="17.45" customHeight="1" x14ac:dyDescent="0.25">
      <c r="A158" s="5" t="s">
        <v>259</v>
      </c>
      <c r="B158" s="4" t="s">
        <v>34</v>
      </c>
    </row>
    <row r="159" spans="1:2" ht="17.45" customHeight="1" x14ac:dyDescent="0.25">
      <c r="A159" s="5" t="s">
        <v>260</v>
      </c>
      <c r="B159" s="15" t="s">
        <v>117</v>
      </c>
    </row>
    <row r="160" spans="1:2" ht="17.45" customHeight="1" x14ac:dyDescent="0.25">
      <c r="A160" s="5" t="s">
        <v>261</v>
      </c>
      <c r="B160" s="15" t="s">
        <v>100</v>
      </c>
    </row>
    <row r="161" spans="1:2" ht="17.45" customHeight="1" x14ac:dyDescent="0.25">
      <c r="A161" s="5" t="s">
        <v>262</v>
      </c>
      <c r="B161" s="15" t="s">
        <v>263</v>
      </c>
    </row>
    <row r="162" spans="1:2" ht="17.45" customHeight="1" x14ac:dyDescent="0.25">
      <c r="A162" s="5" t="s">
        <v>264</v>
      </c>
      <c r="B162" s="15" t="s">
        <v>265</v>
      </c>
    </row>
    <row r="163" spans="1:2" ht="17.45" customHeight="1" x14ac:dyDescent="0.25">
      <c r="A163" s="5" t="s">
        <v>266</v>
      </c>
      <c r="B163" s="15" t="s">
        <v>104</v>
      </c>
    </row>
    <row r="164" spans="1:2" ht="17.45" customHeight="1" x14ac:dyDescent="0.25">
      <c r="A164" s="5" t="s">
        <v>267</v>
      </c>
      <c r="B164" s="4" t="s">
        <v>58</v>
      </c>
    </row>
    <row r="165" spans="1:2" ht="17.45" customHeight="1" x14ac:dyDescent="0.25">
      <c r="A165" s="5" t="s">
        <v>268</v>
      </c>
      <c r="B165" s="15" t="s">
        <v>269</v>
      </c>
    </row>
    <row r="166" spans="1:2" ht="17.45" customHeight="1" x14ac:dyDescent="0.25">
      <c r="A166" s="5" t="s">
        <v>270</v>
      </c>
      <c r="B166" s="15" t="s">
        <v>271</v>
      </c>
    </row>
    <row r="167" spans="1:2" ht="17.45" customHeight="1" x14ac:dyDescent="0.25">
      <c r="A167" s="5" t="s">
        <v>272</v>
      </c>
      <c r="B167" s="15" t="s">
        <v>273</v>
      </c>
    </row>
    <row r="168" spans="1:2" ht="17.45" customHeight="1" x14ac:dyDescent="0.25">
      <c r="B168" s="16"/>
    </row>
    <row r="170" spans="1:2" ht="17.45" customHeight="1" x14ac:dyDescent="0.25">
      <c r="A170" s="14" t="s">
        <v>274</v>
      </c>
      <c r="B170" s="4" t="s">
        <v>34</v>
      </c>
    </row>
    <row r="171" spans="1:2" ht="17.45" customHeight="1" x14ac:dyDescent="0.25">
      <c r="A171" s="5" t="s">
        <v>275</v>
      </c>
      <c r="B171" s="15" t="s">
        <v>276</v>
      </c>
    </row>
    <row r="172" spans="1:2" ht="17.45" customHeight="1" x14ac:dyDescent="0.25">
      <c r="A172" s="5" t="s">
        <v>277</v>
      </c>
      <c r="B172" s="15" t="s">
        <v>278</v>
      </c>
    </row>
    <row r="173" spans="1:2" ht="17.45" customHeight="1" x14ac:dyDescent="0.25">
      <c r="A173" s="5" t="s">
        <v>279</v>
      </c>
      <c r="B173" s="15" t="s">
        <v>280</v>
      </c>
    </row>
    <row r="174" spans="1:2" ht="17.45" customHeight="1" x14ac:dyDescent="0.25">
      <c r="A174" s="5" t="s">
        <v>281</v>
      </c>
      <c r="B174" s="15" t="s">
        <v>282</v>
      </c>
    </row>
    <row r="175" spans="1:2" ht="17.45" customHeight="1" x14ac:dyDescent="0.25">
      <c r="A175" s="5" t="s">
        <v>283</v>
      </c>
      <c r="B175" s="15" t="s">
        <v>284</v>
      </c>
    </row>
    <row r="176" spans="1:2" ht="17.45" customHeight="1" x14ac:dyDescent="0.25">
      <c r="A176" s="5" t="s">
        <v>285</v>
      </c>
      <c r="B176" s="15" t="s">
        <v>286</v>
      </c>
    </row>
    <row r="177" spans="1:2" ht="17.45" customHeight="1" x14ac:dyDescent="0.25">
      <c r="A177" s="5" t="s">
        <v>287</v>
      </c>
      <c r="B177" s="15" t="s">
        <v>288</v>
      </c>
    </row>
    <row r="178" spans="1:2" ht="17.45" customHeight="1" x14ac:dyDescent="0.25">
      <c r="A178" s="5" t="s">
        <v>289</v>
      </c>
      <c r="B178" s="15" t="s">
        <v>290</v>
      </c>
    </row>
    <row r="179" spans="1:2" ht="17.45" customHeight="1" x14ac:dyDescent="0.25">
      <c r="A179" s="5" t="s">
        <v>291</v>
      </c>
      <c r="B179" s="15" t="s">
        <v>117</v>
      </c>
    </row>
    <row r="180" spans="1:2" ht="17.45" customHeight="1" x14ac:dyDescent="0.25">
      <c r="A180" s="5" t="s">
        <v>292</v>
      </c>
      <c r="B180" s="15" t="s">
        <v>104</v>
      </c>
    </row>
    <row r="181" spans="1:2" ht="17.45" customHeight="1" x14ac:dyDescent="0.25">
      <c r="A181" s="5" t="s">
        <v>293</v>
      </c>
      <c r="B181" s="4" t="s">
        <v>58</v>
      </c>
    </row>
    <row r="182" spans="1:2" ht="17.45" customHeight="1" x14ac:dyDescent="0.25">
      <c r="A182" s="5" t="s">
        <v>294</v>
      </c>
      <c r="B182" s="15" t="s">
        <v>295</v>
      </c>
    </row>
    <row r="183" spans="1:2" ht="17.45" customHeight="1" x14ac:dyDescent="0.25">
      <c r="A183" s="5" t="s">
        <v>296</v>
      </c>
      <c r="B183" s="15" t="s">
        <v>297</v>
      </c>
    </row>
    <row r="184" spans="1:2" ht="17.45" customHeight="1" x14ac:dyDescent="0.25">
      <c r="A184" s="5" t="s">
        <v>298</v>
      </c>
      <c r="B184" s="15" t="s">
        <v>299</v>
      </c>
    </row>
    <row r="185" spans="1:2" ht="17.45" customHeight="1" x14ac:dyDescent="0.25">
      <c r="A185" s="5" t="s">
        <v>300</v>
      </c>
      <c r="B185" s="15" t="s">
        <v>301</v>
      </c>
    </row>
    <row r="186" spans="1:2" ht="17.45" customHeight="1" x14ac:dyDescent="0.25">
      <c r="B186" s="21"/>
    </row>
    <row r="188" spans="1:2" ht="17.45" customHeight="1" x14ac:dyDescent="0.25">
      <c r="A188" s="14" t="s">
        <v>302</v>
      </c>
      <c r="B188" s="4" t="s">
        <v>34</v>
      </c>
    </row>
    <row r="189" spans="1:2" ht="17.45" customHeight="1" x14ac:dyDescent="0.25">
      <c r="A189" s="5" t="s">
        <v>303</v>
      </c>
      <c r="B189" s="15" t="s">
        <v>276</v>
      </c>
    </row>
    <row r="190" spans="1:2" ht="17.45" customHeight="1" x14ac:dyDescent="0.25">
      <c r="A190" s="5" t="s">
        <v>304</v>
      </c>
      <c r="B190" s="15" t="s">
        <v>305</v>
      </c>
    </row>
    <row r="191" spans="1:2" ht="17.45" customHeight="1" x14ac:dyDescent="0.25">
      <c r="A191" s="5" t="s">
        <v>306</v>
      </c>
      <c r="B191" s="15" t="s">
        <v>307</v>
      </c>
    </row>
    <row r="192" spans="1:2" ht="17.45" customHeight="1" x14ac:dyDescent="0.25">
      <c r="A192" s="5" t="s">
        <v>308</v>
      </c>
      <c r="B192" s="15" t="s">
        <v>282</v>
      </c>
    </row>
    <row r="193" spans="1:2" ht="17.45" customHeight="1" x14ac:dyDescent="0.25">
      <c r="A193" s="5" t="s">
        <v>309</v>
      </c>
      <c r="B193" s="15" t="s">
        <v>310</v>
      </c>
    </row>
    <row r="194" spans="1:2" ht="17.45" customHeight="1" x14ac:dyDescent="0.25">
      <c r="A194" s="5" t="s">
        <v>311</v>
      </c>
      <c r="B194" s="15" t="s">
        <v>290</v>
      </c>
    </row>
    <row r="195" spans="1:2" ht="17.45" customHeight="1" x14ac:dyDescent="0.25">
      <c r="A195" s="5" t="s">
        <v>312</v>
      </c>
      <c r="B195" s="15" t="s">
        <v>117</v>
      </c>
    </row>
    <row r="196" spans="1:2" ht="17.45" customHeight="1" x14ac:dyDescent="0.25">
      <c r="A196" s="5" t="s">
        <v>313</v>
      </c>
      <c r="B196" s="15" t="s">
        <v>104</v>
      </c>
    </row>
    <row r="197" spans="1:2" ht="17.45" customHeight="1" x14ac:dyDescent="0.25">
      <c r="B197" s="22"/>
    </row>
    <row r="199" spans="1:2" ht="17.45" customHeight="1" x14ac:dyDescent="0.25">
      <c r="A199" s="14" t="s">
        <v>314</v>
      </c>
      <c r="B199" s="4" t="s">
        <v>34</v>
      </c>
    </row>
    <row r="200" spans="1:2" ht="17.45" customHeight="1" x14ac:dyDescent="0.25">
      <c r="A200" s="5" t="s">
        <v>315</v>
      </c>
      <c r="B200" s="15" t="s">
        <v>117</v>
      </c>
    </row>
    <row r="201" spans="1:2" ht="17.45" customHeight="1" x14ac:dyDescent="0.25">
      <c r="A201" s="5" t="s">
        <v>316</v>
      </c>
      <c r="B201" s="15" t="s">
        <v>100</v>
      </c>
    </row>
    <row r="202" spans="1:2" ht="17.45" customHeight="1" x14ac:dyDescent="0.25">
      <c r="A202" s="5" t="s">
        <v>317</v>
      </c>
      <c r="B202" s="15" t="s">
        <v>102</v>
      </c>
    </row>
    <row r="203" spans="1:2" ht="17.45" customHeight="1" x14ac:dyDescent="0.25">
      <c r="A203" s="5" t="s">
        <v>318</v>
      </c>
      <c r="B203" s="15" t="s">
        <v>265</v>
      </c>
    </row>
    <row r="204" spans="1:2" ht="17.45" customHeight="1" x14ac:dyDescent="0.25">
      <c r="A204" s="5" t="s">
        <v>319</v>
      </c>
      <c r="B204" s="15" t="s">
        <v>104</v>
      </c>
    </row>
    <row r="205" spans="1:2" ht="17.45" customHeight="1" x14ac:dyDescent="0.25">
      <c r="A205" s="5" t="s">
        <v>320</v>
      </c>
      <c r="B205" s="4" t="s">
        <v>321</v>
      </c>
    </row>
    <row r="206" spans="1:2" ht="17.45" customHeight="1" x14ac:dyDescent="0.25">
      <c r="A206" s="5" t="s">
        <v>322</v>
      </c>
      <c r="B206" s="15" t="s">
        <v>323</v>
      </c>
    </row>
    <row r="207" spans="1:2" ht="17.45" customHeight="1" x14ac:dyDescent="0.25">
      <c r="A207" s="5" t="s">
        <v>324</v>
      </c>
      <c r="B207" s="15" t="s">
        <v>325</v>
      </c>
    </row>
    <row r="208" spans="1:2" ht="17.45" customHeight="1" x14ac:dyDescent="0.25">
      <c r="A208" s="5" t="s">
        <v>326</v>
      </c>
      <c r="B208" s="15" t="s">
        <v>327</v>
      </c>
    </row>
    <row r="209" spans="1:2" ht="17.45" customHeight="1" x14ac:dyDescent="0.25">
      <c r="A209" s="5" t="s">
        <v>328</v>
      </c>
      <c r="B209" s="15" t="s">
        <v>282</v>
      </c>
    </row>
    <row r="210" spans="1:2" ht="17.45" customHeight="1" x14ac:dyDescent="0.25">
      <c r="A210" s="5" t="s">
        <v>329</v>
      </c>
      <c r="B210" s="15" t="s">
        <v>330</v>
      </c>
    </row>
    <row r="212" spans="1:2" ht="17.45" customHeight="1" x14ac:dyDescent="0.25">
      <c r="A212" s="14" t="s">
        <v>331</v>
      </c>
      <c r="B212" s="4" t="s">
        <v>34</v>
      </c>
    </row>
    <row r="213" spans="1:2" ht="17.45" customHeight="1" x14ac:dyDescent="0.25">
      <c r="A213" s="5" t="s">
        <v>332</v>
      </c>
      <c r="B213" s="15" t="s">
        <v>117</v>
      </c>
    </row>
    <row r="214" spans="1:2" ht="17.45" customHeight="1" x14ac:dyDescent="0.25">
      <c r="A214" s="5" t="s">
        <v>333</v>
      </c>
      <c r="B214" s="15" t="s">
        <v>102</v>
      </c>
    </row>
    <row r="215" spans="1:2" ht="20.45" customHeight="1" x14ac:dyDescent="0.25">
      <c r="A215" s="5" t="s">
        <v>334</v>
      </c>
      <c r="B215" s="15" t="s">
        <v>104</v>
      </c>
    </row>
    <row r="216" spans="1:2" ht="17.45" customHeight="1" x14ac:dyDescent="0.25">
      <c r="A216" s="5" t="s">
        <v>335</v>
      </c>
      <c r="B216" s="4" t="s">
        <v>58</v>
      </c>
    </row>
    <row r="217" spans="1:2" ht="17.45" customHeight="1" x14ac:dyDescent="0.25">
      <c r="A217" s="5" t="s">
        <v>336</v>
      </c>
      <c r="B217" s="15" t="s">
        <v>271</v>
      </c>
    </row>
    <row r="218" spans="1:2" ht="17.45" customHeight="1" x14ac:dyDescent="0.25">
      <c r="B218" s="17"/>
    </row>
    <row r="220" spans="1:2" ht="17.45" customHeight="1" x14ac:dyDescent="0.25">
      <c r="A220" s="14" t="s">
        <v>337</v>
      </c>
      <c r="B220" s="4" t="s">
        <v>34</v>
      </c>
    </row>
    <row r="221" spans="1:2" ht="17.45" customHeight="1" x14ac:dyDescent="0.25">
      <c r="A221" s="5" t="s">
        <v>338</v>
      </c>
      <c r="B221" s="15" t="s">
        <v>117</v>
      </c>
    </row>
    <row r="222" spans="1:2" ht="17.45" customHeight="1" x14ac:dyDescent="0.25">
      <c r="A222" s="5" t="s">
        <v>339</v>
      </c>
      <c r="B222" s="4" t="s">
        <v>58</v>
      </c>
    </row>
    <row r="223" spans="1:2" ht="17.45" customHeight="1" x14ac:dyDescent="0.25">
      <c r="A223" s="5" t="s">
        <v>340</v>
      </c>
      <c r="B223" s="15" t="s">
        <v>341</v>
      </c>
    </row>
    <row r="224" spans="1:2" ht="17.45" customHeight="1" x14ac:dyDescent="0.25">
      <c r="A224" s="5" t="s">
        <v>342</v>
      </c>
      <c r="B224" s="15" t="s">
        <v>343</v>
      </c>
    </row>
    <row r="225" spans="1:2" ht="17.45" customHeight="1" x14ac:dyDescent="0.25">
      <c r="B225" s="16"/>
    </row>
    <row r="227" spans="1:2" ht="17.45" customHeight="1" x14ac:dyDescent="0.25">
      <c r="A227" s="14" t="s">
        <v>344</v>
      </c>
      <c r="B227" s="4" t="s">
        <v>34</v>
      </c>
    </row>
    <row r="228" spans="1:2" ht="17.45" customHeight="1" x14ac:dyDescent="0.25">
      <c r="A228" s="5" t="s">
        <v>345</v>
      </c>
      <c r="B228" s="15" t="s">
        <v>117</v>
      </c>
    </row>
    <row r="229" spans="1:2" ht="17.45" customHeight="1" x14ac:dyDescent="0.25">
      <c r="A229" s="5" t="s">
        <v>346</v>
      </c>
      <c r="B229" s="15" t="s">
        <v>100</v>
      </c>
    </row>
    <row r="230" spans="1:2" ht="17.45" customHeight="1" x14ac:dyDescent="0.25">
      <c r="A230" s="5" t="s">
        <v>347</v>
      </c>
      <c r="B230" s="15" t="s">
        <v>102</v>
      </c>
    </row>
    <row r="231" spans="1:2" ht="17.45" customHeight="1" x14ac:dyDescent="0.25">
      <c r="A231" s="5" t="s">
        <v>348</v>
      </c>
      <c r="B231" s="15" t="s">
        <v>104</v>
      </c>
    </row>
    <row r="232" spans="1:2" ht="17.45" customHeight="1" x14ac:dyDescent="0.25">
      <c r="A232" s="5" t="s">
        <v>349</v>
      </c>
      <c r="B232" s="4" t="s">
        <v>58</v>
      </c>
    </row>
    <row r="233" spans="1:2" ht="17.45" customHeight="1" x14ac:dyDescent="0.25">
      <c r="A233" s="5" t="s">
        <v>350</v>
      </c>
      <c r="B233" s="15" t="s">
        <v>341</v>
      </c>
    </row>
    <row r="234" spans="1:2" ht="17.45" customHeight="1" x14ac:dyDescent="0.25">
      <c r="B234" s="17"/>
    </row>
    <row r="236" spans="1:2" ht="17.45" customHeight="1" x14ac:dyDescent="0.25">
      <c r="A236" s="14" t="s">
        <v>351</v>
      </c>
      <c r="B236" s="4" t="s">
        <v>34</v>
      </c>
    </row>
    <row r="237" spans="1:2" ht="17.45" customHeight="1" x14ac:dyDescent="0.25">
      <c r="A237" s="5" t="s">
        <v>352</v>
      </c>
      <c r="B237" s="15" t="s">
        <v>353</v>
      </c>
    </row>
    <row r="238" spans="1:2" ht="17.45" customHeight="1" x14ac:dyDescent="0.25">
      <c r="A238" s="5" t="s">
        <v>354</v>
      </c>
      <c r="B238" s="15" t="s">
        <v>355</v>
      </c>
    </row>
    <row r="239" spans="1:2" ht="17.45" customHeight="1" x14ac:dyDescent="0.25">
      <c r="A239" s="5" t="s">
        <v>356</v>
      </c>
      <c r="B239" s="15" t="s">
        <v>357</v>
      </c>
    </row>
    <row r="240" spans="1:2" ht="17.45" customHeight="1" x14ac:dyDescent="0.25">
      <c r="A240" s="5" t="s">
        <v>358</v>
      </c>
      <c r="B240" s="15" t="s">
        <v>282</v>
      </c>
    </row>
    <row r="241" spans="1:2" ht="17.45" customHeight="1" x14ac:dyDescent="0.25">
      <c r="A241" s="5" t="s">
        <v>359</v>
      </c>
      <c r="B241" s="15" t="s">
        <v>360</v>
      </c>
    </row>
    <row r="242" spans="1:2" ht="17.45" customHeight="1" x14ac:dyDescent="0.25">
      <c r="A242" s="5" t="s">
        <v>361</v>
      </c>
      <c r="B242" s="15" t="s">
        <v>362</v>
      </c>
    </row>
    <row r="243" spans="1:2" ht="17.45" customHeight="1" x14ac:dyDescent="0.25">
      <c r="A243" s="5" t="s">
        <v>363</v>
      </c>
      <c r="B243" s="15" t="s">
        <v>78</v>
      </c>
    </row>
    <row r="244" spans="1:2" ht="17.45" customHeight="1" x14ac:dyDescent="0.25">
      <c r="A244" s="5" t="s">
        <v>364</v>
      </c>
      <c r="B244" s="15" t="s">
        <v>117</v>
      </c>
    </row>
    <row r="245" spans="1:2" ht="17.45" customHeight="1" x14ac:dyDescent="0.25">
      <c r="A245" s="5" t="s">
        <v>365</v>
      </c>
      <c r="B245" s="15" t="s">
        <v>366</v>
      </c>
    </row>
    <row r="246" spans="1:2" ht="17.45" customHeight="1" x14ac:dyDescent="0.25">
      <c r="A246" s="5" t="s">
        <v>367</v>
      </c>
      <c r="B246" s="15" t="s">
        <v>368</v>
      </c>
    </row>
    <row r="247" spans="1:2" ht="17.45" customHeight="1" x14ac:dyDescent="0.25">
      <c r="A247" s="5" t="s">
        <v>369</v>
      </c>
      <c r="B247" s="15" t="s">
        <v>165</v>
      </c>
    </row>
    <row r="248" spans="1:2" ht="17.45" customHeight="1" x14ac:dyDescent="0.25">
      <c r="A248" s="5" t="s">
        <v>370</v>
      </c>
      <c r="B248" s="15" t="s">
        <v>102</v>
      </c>
    </row>
    <row r="249" spans="1:2" ht="17.45" customHeight="1" x14ac:dyDescent="0.25">
      <c r="A249" s="5" t="s">
        <v>371</v>
      </c>
      <c r="B249" s="15" t="s">
        <v>265</v>
      </c>
    </row>
    <row r="250" spans="1:2" ht="17.45" customHeight="1" x14ac:dyDescent="0.25">
      <c r="A250" s="5" t="s">
        <v>372</v>
      </c>
      <c r="B250" s="15" t="s">
        <v>373</v>
      </c>
    </row>
    <row r="251" spans="1:2" ht="17.45" customHeight="1" x14ac:dyDescent="0.25">
      <c r="A251" s="5" t="s">
        <v>374</v>
      </c>
      <c r="B251" s="15" t="s">
        <v>375</v>
      </c>
    </row>
    <row r="252" spans="1:2" ht="17.45" customHeight="1" x14ac:dyDescent="0.25">
      <c r="A252" s="5" t="s">
        <v>376</v>
      </c>
      <c r="B252" s="15" t="s">
        <v>377</v>
      </c>
    </row>
    <row r="253" spans="1:2" ht="17.45" customHeight="1" x14ac:dyDescent="0.25">
      <c r="A253" s="5" t="s">
        <v>378</v>
      </c>
      <c r="B253" s="15" t="s">
        <v>379</v>
      </c>
    </row>
    <row r="254" spans="1:2" ht="17.45" customHeight="1" x14ac:dyDescent="0.25">
      <c r="A254" s="5" t="s">
        <v>380</v>
      </c>
      <c r="B254" s="15" t="s">
        <v>381</v>
      </c>
    </row>
    <row r="255" spans="1:2" ht="17.45" customHeight="1" x14ac:dyDescent="0.25">
      <c r="A255" s="5" t="s">
        <v>382</v>
      </c>
      <c r="B255" s="15" t="s">
        <v>104</v>
      </c>
    </row>
    <row r="256" spans="1:2" ht="17.45" customHeight="1" x14ac:dyDescent="0.25">
      <c r="A256" s="5" t="s">
        <v>383</v>
      </c>
      <c r="B256" s="4" t="s">
        <v>384</v>
      </c>
    </row>
    <row r="257" spans="1:2" ht="17.45" customHeight="1" x14ac:dyDescent="0.25">
      <c r="A257" s="5" t="s">
        <v>385</v>
      </c>
      <c r="B257" s="15" t="s">
        <v>386</v>
      </c>
    </row>
    <row r="258" spans="1:2" ht="21.95" customHeight="1" x14ac:dyDescent="0.25">
      <c r="A258" s="5" t="s">
        <v>387</v>
      </c>
      <c r="B258" s="15" t="s">
        <v>388</v>
      </c>
    </row>
    <row r="260" spans="1:2" ht="17.45" customHeight="1" x14ac:dyDescent="0.25">
      <c r="A260" s="14" t="s">
        <v>389</v>
      </c>
      <c r="B260" s="4" t="s">
        <v>34</v>
      </c>
    </row>
    <row r="261" spans="1:2" ht="17.45" customHeight="1" x14ac:dyDescent="0.25">
      <c r="A261" s="5" t="s">
        <v>390</v>
      </c>
      <c r="B261" s="15" t="s">
        <v>117</v>
      </c>
    </row>
    <row r="262" spans="1:2" ht="17.45" customHeight="1" x14ac:dyDescent="0.25">
      <c r="A262" s="5" t="s">
        <v>391</v>
      </c>
      <c r="B262" s="15" t="s">
        <v>392</v>
      </c>
    </row>
    <row r="263" spans="1:2" ht="17.45" customHeight="1" x14ac:dyDescent="0.25">
      <c r="A263" s="5" t="s">
        <v>393</v>
      </c>
      <c r="B263" s="15" t="s">
        <v>394</v>
      </c>
    </row>
    <row r="264" spans="1:2" ht="17.45" customHeight="1" x14ac:dyDescent="0.25">
      <c r="A264" s="5" t="s">
        <v>395</v>
      </c>
      <c r="B264" s="4" t="s">
        <v>58</v>
      </c>
    </row>
    <row r="265" spans="1:2" ht="17.45" customHeight="1" x14ac:dyDescent="0.25">
      <c r="A265" s="5" t="s">
        <v>396</v>
      </c>
      <c r="B265" s="15" t="s">
        <v>397</v>
      </c>
    </row>
    <row r="267" spans="1:2" ht="17.45" customHeight="1" x14ac:dyDescent="0.25">
      <c r="A267" s="14" t="s">
        <v>398</v>
      </c>
      <c r="B267" s="4" t="s">
        <v>34</v>
      </c>
    </row>
    <row r="268" spans="1:2" ht="17.45" customHeight="1" x14ac:dyDescent="0.25">
      <c r="A268" s="5" t="s">
        <v>399</v>
      </c>
      <c r="B268" s="15" t="s">
        <v>117</v>
      </c>
    </row>
    <row r="269" spans="1:2" ht="17.45" customHeight="1" x14ac:dyDescent="0.25">
      <c r="A269" s="5" t="s">
        <v>400</v>
      </c>
      <c r="B269" s="15" t="s">
        <v>102</v>
      </c>
    </row>
    <row r="270" spans="1:2" ht="17.45" customHeight="1" x14ac:dyDescent="0.25">
      <c r="A270" s="5" t="s">
        <v>401</v>
      </c>
      <c r="B270" s="15" t="s">
        <v>104</v>
      </c>
    </row>
    <row r="271" spans="1:2" ht="17.45" customHeight="1" x14ac:dyDescent="0.25">
      <c r="A271" s="5" t="s">
        <v>402</v>
      </c>
      <c r="B271" s="4" t="s">
        <v>58</v>
      </c>
    </row>
    <row r="272" spans="1:2" ht="17.45" customHeight="1" x14ac:dyDescent="0.25">
      <c r="A272" s="5" t="s">
        <v>403</v>
      </c>
      <c r="B272" s="15" t="s">
        <v>113</v>
      </c>
    </row>
    <row r="273" spans="1:2" ht="17.45" customHeight="1" x14ac:dyDescent="0.25">
      <c r="A273" s="5" t="s">
        <v>404</v>
      </c>
      <c r="B273" s="15" t="s">
        <v>91</v>
      </c>
    </row>
    <row r="274" spans="1:2" ht="17.45" customHeight="1" x14ac:dyDescent="0.25">
      <c r="B274" s="17"/>
    </row>
    <row r="275" spans="1:2" ht="17.45" customHeight="1" x14ac:dyDescent="0.25">
      <c r="A275" s="14" t="s">
        <v>405</v>
      </c>
      <c r="B275" s="4" t="s">
        <v>34</v>
      </c>
    </row>
    <row r="276" spans="1:2" ht="17.45" customHeight="1" x14ac:dyDescent="0.25">
      <c r="A276" s="5" t="s">
        <v>406</v>
      </c>
      <c r="B276" s="15" t="s">
        <v>117</v>
      </c>
    </row>
    <row r="277" spans="1:2" ht="17.45" customHeight="1" x14ac:dyDescent="0.25">
      <c r="A277" s="5" t="s">
        <v>407</v>
      </c>
      <c r="B277" s="15" t="s">
        <v>210</v>
      </c>
    </row>
    <row r="278" spans="1:2" ht="17.45" customHeight="1" x14ac:dyDescent="0.25">
      <c r="A278" s="5" t="s">
        <v>408</v>
      </c>
      <c r="B278" s="15" t="s">
        <v>100</v>
      </c>
    </row>
    <row r="279" spans="1:2" ht="17.45" customHeight="1" x14ac:dyDescent="0.25">
      <c r="A279" s="5" t="s">
        <v>409</v>
      </c>
      <c r="B279" s="4" t="s">
        <v>58</v>
      </c>
    </row>
    <row r="280" spans="1:2" ht="17.45" customHeight="1" x14ac:dyDescent="0.25">
      <c r="A280" s="5" t="s">
        <v>410</v>
      </c>
      <c r="B280" s="15" t="s">
        <v>411</v>
      </c>
    </row>
    <row r="282" spans="1:2" ht="17.45" customHeight="1" x14ac:dyDescent="0.25">
      <c r="A282" s="14" t="s">
        <v>412</v>
      </c>
      <c r="B282" s="4" t="s">
        <v>34</v>
      </c>
    </row>
    <row r="283" spans="1:2" ht="17.45" customHeight="1" x14ac:dyDescent="0.25">
      <c r="A283" s="5" t="s">
        <v>413</v>
      </c>
      <c r="B283" s="15" t="s">
        <v>117</v>
      </c>
    </row>
    <row r="284" spans="1:2" ht="17.45" customHeight="1" x14ac:dyDescent="0.25">
      <c r="A284" s="5" t="s">
        <v>414</v>
      </c>
      <c r="B284" s="15" t="s">
        <v>415</v>
      </c>
    </row>
    <row r="285" spans="1:2" ht="17.45" customHeight="1" x14ac:dyDescent="0.25">
      <c r="A285" s="5" t="s">
        <v>416</v>
      </c>
      <c r="B285" s="15" t="s">
        <v>417</v>
      </c>
    </row>
    <row r="286" spans="1:2" ht="17.45" customHeight="1" x14ac:dyDescent="0.25">
      <c r="B286" s="16"/>
    </row>
    <row r="288" spans="1:2" ht="17.45" customHeight="1" x14ac:dyDescent="0.25">
      <c r="A288" s="14" t="s">
        <v>418</v>
      </c>
      <c r="B288" s="4" t="s">
        <v>34</v>
      </c>
    </row>
    <row r="289" spans="1:2" ht="17.45" customHeight="1" x14ac:dyDescent="0.25">
      <c r="A289" s="5" t="s">
        <v>419</v>
      </c>
      <c r="B289" s="15" t="s">
        <v>420</v>
      </c>
    </row>
    <row r="290" spans="1:2" ht="17.45" customHeight="1" x14ac:dyDescent="0.25">
      <c r="A290" s="5" t="s">
        <v>421</v>
      </c>
      <c r="B290" s="15" t="s">
        <v>48</v>
      </c>
    </row>
    <row r="291" spans="1:2" ht="17.45" customHeight="1" x14ac:dyDescent="0.25">
      <c r="A291" s="5" t="s">
        <v>422</v>
      </c>
      <c r="B291" s="15" t="s">
        <v>423</v>
      </c>
    </row>
    <row r="292" spans="1:2" ht="17.45" customHeight="1" x14ac:dyDescent="0.25">
      <c r="A292" s="5" t="s">
        <v>424</v>
      </c>
      <c r="B292" s="15" t="s">
        <v>425</v>
      </c>
    </row>
    <row r="293" spans="1:2" ht="17.45" customHeight="1" x14ac:dyDescent="0.25">
      <c r="A293" s="5" t="s">
        <v>426</v>
      </c>
      <c r="B293" s="15" t="s">
        <v>427</v>
      </c>
    </row>
    <row r="294" spans="1:2" ht="17.45" customHeight="1" x14ac:dyDescent="0.25">
      <c r="A294" s="5" t="s">
        <v>428</v>
      </c>
      <c r="B294" s="15" t="s">
        <v>429</v>
      </c>
    </row>
    <row r="295" spans="1:2" ht="17.45" customHeight="1" x14ac:dyDescent="0.25">
      <c r="A295" s="5" t="s">
        <v>430</v>
      </c>
      <c r="B295" s="4" t="s">
        <v>431</v>
      </c>
    </row>
    <row r="296" spans="1:2" ht="17.45" customHeight="1" x14ac:dyDescent="0.25">
      <c r="A296" s="5" t="s">
        <v>432</v>
      </c>
      <c r="B296" s="15" t="s">
        <v>102</v>
      </c>
    </row>
    <row r="297" spans="1:2" ht="17.45" customHeight="1" x14ac:dyDescent="0.25">
      <c r="A297" s="5" t="s">
        <v>433</v>
      </c>
      <c r="B297" s="4" t="s">
        <v>182</v>
      </c>
    </row>
    <row r="298" spans="1:2" ht="17.45" customHeight="1" x14ac:dyDescent="0.25">
      <c r="A298" s="5" t="s">
        <v>434</v>
      </c>
      <c r="B298" s="15" t="s">
        <v>420</v>
      </c>
    </row>
    <row r="299" spans="1:2" ht="17.45" customHeight="1" x14ac:dyDescent="0.25">
      <c r="A299" s="5" t="s">
        <v>435</v>
      </c>
      <c r="B299" s="15" t="s">
        <v>423</v>
      </c>
    </row>
    <row r="300" spans="1:2" ht="17.45" customHeight="1" x14ac:dyDescent="0.25">
      <c r="A300" s="5" t="s">
        <v>436</v>
      </c>
      <c r="B300" s="15" t="s">
        <v>425</v>
      </c>
    </row>
    <row r="301" spans="1:2" ht="17.45" customHeight="1" x14ac:dyDescent="0.25">
      <c r="A301" s="5" t="s">
        <v>437</v>
      </c>
      <c r="B301" s="15" t="s">
        <v>427</v>
      </c>
    </row>
    <row r="302" spans="1:2" ht="17.45" customHeight="1" x14ac:dyDescent="0.25">
      <c r="A302" s="5" t="s">
        <v>438</v>
      </c>
      <c r="B302" s="15" t="s">
        <v>429</v>
      </c>
    </row>
    <row r="303" spans="1:2" ht="17.45" customHeight="1" x14ac:dyDescent="0.25">
      <c r="A303" s="5" t="s">
        <v>439</v>
      </c>
      <c r="B303" s="15" t="s">
        <v>440</v>
      </c>
    </row>
    <row r="304" spans="1:2" ht="17.45" customHeight="1" x14ac:dyDescent="0.25">
      <c r="A304" s="5" t="s">
        <v>441</v>
      </c>
      <c r="B304" s="4" t="s">
        <v>58</v>
      </c>
    </row>
    <row r="305" spans="1:2" ht="17.45" customHeight="1" x14ac:dyDescent="0.25">
      <c r="A305" s="5" t="s">
        <v>442</v>
      </c>
      <c r="B305" s="15" t="s">
        <v>443</v>
      </c>
    </row>
    <row r="306" spans="1:2" ht="17.45" customHeight="1" x14ac:dyDescent="0.25">
      <c r="A306" s="5" t="s">
        <v>444</v>
      </c>
      <c r="B306" s="15" t="s">
        <v>445</v>
      </c>
    </row>
    <row r="307" spans="1:2" ht="17.45" customHeight="1" x14ac:dyDescent="0.25">
      <c r="A307" s="5" t="s">
        <v>446</v>
      </c>
      <c r="B307" s="4" t="s">
        <v>447</v>
      </c>
    </row>
    <row r="308" spans="1:2" ht="17.45" customHeight="1" x14ac:dyDescent="0.25">
      <c r="B308" s="16"/>
    </row>
    <row r="310" spans="1:2" ht="17.45" customHeight="1" x14ac:dyDescent="0.25">
      <c r="A310" s="14" t="s">
        <v>448</v>
      </c>
      <c r="B310" s="4" t="s">
        <v>34</v>
      </c>
    </row>
    <row r="311" spans="1:2" ht="17.45" customHeight="1" x14ac:dyDescent="0.25">
      <c r="A311" s="5" t="s">
        <v>449</v>
      </c>
      <c r="B311" s="15" t="s">
        <v>450</v>
      </c>
    </row>
    <row r="312" spans="1:2" ht="17.45" customHeight="1" x14ac:dyDescent="0.25">
      <c r="A312" s="5" t="s">
        <v>451</v>
      </c>
      <c r="B312" s="15" t="s">
        <v>452</v>
      </c>
    </row>
    <row r="313" spans="1:2" ht="17.45" customHeight="1" x14ac:dyDescent="0.25">
      <c r="A313" s="5" t="s">
        <v>453</v>
      </c>
      <c r="B313" s="15" t="s">
        <v>102</v>
      </c>
    </row>
    <row r="314" spans="1:2" ht="17.45" customHeight="1" x14ac:dyDescent="0.25">
      <c r="A314" s="5" t="s">
        <v>454</v>
      </c>
      <c r="B314" s="15" t="s">
        <v>104</v>
      </c>
    </row>
    <row r="315" spans="1:2" ht="17.45" customHeight="1" x14ac:dyDescent="0.25">
      <c r="A315" s="5" t="s">
        <v>455</v>
      </c>
      <c r="B315" s="15" t="s">
        <v>456</v>
      </c>
    </row>
    <row r="316" spans="1:2" ht="17.45" customHeight="1" x14ac:dyDescent="0.25">
      <c r="B316" s="16"/>
    </row>
    <row r="318" spans="1:2" ht="17.45" customHeight="1" x14ac:dyDescent="0.25">
      <c r="A318" s="14" t="s">
        <v>457</v>
      </c>
      <c r="B318" s="4" t="s">
        <v>34</v>
      </c>
    </row>
    <row r="319" spans="1:2" ht="17.45" customHeight="1" x14ac:dyDescent="0.25">
      <c r="A319" s="5" t="s">
        <v>458</v>
      </c>
      <c r="B319" s="15" t="s">
        <v>459</v>
      </c>
    </row>
    <row r="320" spans="1:2" ht="17.45" customHeight="1" x14ac:dyDescent="0.25">
      <c r="A320" s="5" t="s">
        <v>460</v>
      </c>
      <c r="B320" s="15" t="s">
        <v>461</v>
      </c>
    </row>
    <row r="321" spans="1:2" ht="17.45" customHeight="1" x14ac:dyDescent="0.25">
      <c r="A321" s="5" t="s">
        <v>462</v>
      </c>
      <c r="B321" s="15" t="s">
        <v>463</v>
      </c>
    </row>
    <row r="322" spans="1:2" ht="17.45" customHeight="1" x14ac:dyDescent="0.25">
      <c r="A322" s="5" t="s">
        <v>464</v>
      </c>
      <c r="B322" s="15" t="s">
        <v>282</v>
      </c>
    </row>
    <row r="323" spans="1:2" ht="17.45" customHeight="1" x14ac:dyDescent="0.25">
      <c r="A323" s="5" t="s">
        <v>465</v>
      </c>
      <c r="B323" s="15" t="s">
        <v>232</v>
      </c>
    </row>
    <row r="324" spans="1:2" ht="17.45" customHeight="1" x14ac:dyDescent="0.25">
      <c r="A324" s="5" t="s">
        <v>466</v>
      </c>
      <c r="B324" s="15" t="s">
        <v>78</v>
      </c>
    </row>
    <row r="325" spans="1:2" ht="17.45" customHeight="1" x14ac:dyDescent="0.25">
      <c r="A325" s="5" t="s">
        <v>467</v>
      </c>
      <c r="B325" s="15" t="s">
        <v>48</v>
      </c>
    </row>
    <row r="326" spans="1:2" ht="17.45" customHeight="1" x14ac:dyDescent="0.25">
      <c r="B326" s="21"/>
    </row>
    <row r="327" spans="1:2" ht="17.45" customHeight="1" x14ac:dyDescent="0.25">
      <c r="B327" s="21"/>
    </row>
    <row r="328" spans="1:2" ht="17.45" customHeight="1" x14ac:dyDescent="0.25">
      <c r="A328" s="36" t="s">
        <v>468</v>
      </c>
    </row>
    <row r="329" spans="1:2" ht="17.45" customHeight="1" x14ac:dyDescent="0.25">
      <c r="A329" t="s">
        <v>469</v>
      </c>
      <c r="B329" s="4" t="s">
        <v>34</v>
      </c>
    </row>
    <row r="330" spans="1:2" ht="17.45" customHeight="1" x14ac:dyDescent="0.25">
      <c r="A330" t="s">
        <v>470</v>
      </c>
      <c r="B330" s="15" t="s">
        <v>471</v>
      </c>
    </row>
    <row r="331" spans="1:2" ht="17.45" customHeight="1" x14ac:dyDescent="0.25">
      <c r="A331" t="s">
        <v>472</v>
      </c>
      <c r="B331" s="15" t="s">
        <v>48</v>
      </c>
    </row>
    <row r="332" spans="1:2" ht="17.45" customHeight="1" x14ac:dyDescent="0.25">
      <c r="A332" t="s">
        <v>473</v>
      </c>
      <c r="B332" s="15" t="s">
        <v>474</v>
      </c>
    </row>
    <row r="333" spans="1:2" ht="17.45" customHeight="1" x14ac:dyDescent="0.25">
      <c r="A333" t="s">
        <v>475</v>
      </c>
      <c r="B333" s="15" t="s">
        <v>476</v>
      </c>
    </row>
    <row r="334" spans="1:2" ht="17.45" customHeight="1" x14ac:dyDescent="0.25">
      <c r="A334" t="s">
        <v>477</v>
      </c>
      <c r="B334" s="15" t="s">
        <v>478</v>
      </c>
    </row>
    <row r="335" spans="1:2" ht="17.45" customHeight="1" x14ac:dyDescent="0.25">
      <c r="A335" t="s">
        <v>479</v>
      </c>
      <c r="B335" s="15" t="s">
        <v>480</v>
      </c>
    </row>
    <row r="336" spans="1:2" ht="17.45" customHeight="1" x14ac:dyDescent="0.25">
      <c r="A336" t="s">
        <v>481</v>
      </c>
      <c r="B336" s="15" t="s">
        <v>482</v>
      </c>
    </row>
    <row r="337" spans="1:2" ht="17.45" customHeight="1" x14ac:dyDescent="0.25">
      <c r="A337" t="s">
        <v>483</v>
      </c>
      <c r="B337" s="4" t="s">
        <v>58</v>
      </c>
    </row>
    <row r="338" spans="1:2" ht="17.45" customHeight="1" x14ac:dyDescent="0.25">
      <c r="A338" t="s">
        <v>484</v>
      </c>
      <c r="B338" s="15" t="s">
        <v>485</v>
      </c>
    </row>
    <row r="339" spans="1:2" ht="17.45" customHeight="1" x14ac:dyDescent="0.25">
      <c r="B339" s="16"/>
    </row>
    <row r="340" spans="1:2" ht="17.45" customHeight="1" x14ac:dyDescent="0.25">
      <c r="A340" s="36" t="s">
        <v>486</v>
      </c>
    </row>
    <row r="341" spans="1:2" ht="17.45" customHeight="1" x14ac:dyDescent="0.25">
      <c r="A341" s="5" t="s">
        <v>487</v>
      </c>
      <c r="B341" s="4" t="s">
        <v>34</v>
      </c>
    </row>
    <row r="342" spans="1:2" ht="17.45" customHeight="1" x14ac:dyDescent="0.25">
      <c r="A342" s="5" t="s">
        <v>488</v>
      </c>
      <c r="B342" s="15" t="s">
        <v>48</v>
      </c>
    </row>
    <row r="343" spans="1:2" ht="17.45" customHeight="1" x14ac:dyDescent="0.25">
      <c r="A343" s="5" t="s">
        <v>489</v>
      </c>
      <c r="B343" s="15" t="s">
        <v>490</v>
      </c>
    </row>
    <row r="344" spans="1:2" ht="17.45" customHeight="1" x14ac:dyDescent="0.25">
      <c r="A344" s="5" t="s">
        <v>491</v>
      </c>
      <c r="B344" s="15" t="s">
        <v>100</v>
      </c>
    </row>
    <row r="345" spans="1:2" ht="17.45" customHeight="1" x14ac:dyDescent="0.25">
      <c r="A345" s="5" t="s">
        <v>492</v>
      </c>
      <c r="B345" s="15" t="s">
        <v>102</v>
      </c>
    </row>
    <row r="346" spans="1:2" ht="17.45" customHeight="1" x14ac:dyDescent="0.25">
      <c r="A346" s="5" t="s">
        <v>493</v>
      </c>
      <c r="B346" s="15" t="s">
        <v>265</v>
      </c>
    </row>
    <row r="347" spans="1:2" ht="17.45" customHeight="1" x14ac:dyDescent="0.25">
      <c r="A347" s="5" t="s">
        <v>494</v>
      </c>
      <c r="B347" s="15" t="s">
        <v>495</v>
      </c>
    </row>
    <row r="348" spans="1:2" ht="17.45" customHeight="1" x14ac:dyDescent="0.25">
      <c r="A348" s="5" t="s">
        <v>496</v>
      </c>
      <c r="B348" s="15" t="s">
        <v>497</v>
      </c>
    </row>
    <row r="349" spans="1:2" ht="17.45" customHeight="1" x14ac:dyDescent="0.25">
      <c r="A349" s="5" t="s">
        <v>498</v>
      </c>
      <c r="B349" s="4" t="s">
        <v>58</v>
      </c>
    </row>
    <row r="350" spans="1:2" ht="17.45" customHeight="1" x14ac:dyDescent="0.25">
      <c r="A350" s="5" t="s">
        <v>499</v>
      </c>
      <c r="B350" s="15" t="s">
        <v>500</v>
      </c>
    </row>
    <row r="351" spans="1:2" ht="17.45" customHeight="1" x14ac:dyDescent="0.25">
      <c r="A351" s="5" t="s">
        <v>501</v>
      </c>
      <c r="B351" s="15" t="s">
        <v>502</v>
      </c>
    </row>
    <row r="352" spans="1:2" ht="17.45" customHeight="1" x14ac:dyDescent="0.25">
      <c r="A352" s="5" t="s">
        <v>503</v>
      </c>
      <c r="B352" s="6" t="s">
        <v>504</v>
      </c>
    </row>
    <row r="353" spans="1:2" ht="17.45" customHeight="1" x14ac:dyDescent="0.25">
      <c r="B353" s="16"/>
    </row>
    <row r="354" spans="1:2" ht="17.45" customHeight="1" x14ac:dyDescent="0.25">
      <c r="A354" s="36" t="s">
        <v>505</v>
      </c>
    </row>
    <row r="355" spans="1:2" ht="17.45" customHeight="1" x14ac:dyDescent="0.25">
      <c r="A355" s="5" t="s">
        <v>506</v>
      </c>
      <c r="B355" s="4" t="s">
        <v>507</v>
      </c>
    </row>
    <row r="356" spans="1:2" ht="17.45" customHeight="1" x14ac:dyDescent="0.25">
      <c r="A356" s="5" t="s">
        <v>508</v>
      </c>
      <c r="B356" s="15" t="s">
        <v>117</v>
      </c>
    </row>
    <row r="357" spans="1:2" ht="17.45" customHeight="1" x14ac:dyDescent="0.25">
      <c r="A357" s="5" t="s">
        <v>509</v>
      </c>
      <c r="B357" s="15" t="s">
        <v>100</v>
      </c>
    </row>
    <row r="358" spans="1:2" ht="17.45" customHeight="1" x14ac:dyDescent="0.25">
      <c r="A358" s="5" t="s">
        <v>510</v>
      </c>
      <c r="B358" s="15" t="s">
        <v>102</v>
      </c>
    </row>
    <row r="359" spans="1:2" ht="17.45" customHeight="1" x14ac:dyDescent="0.25">
      <c r="A359" s="5" t="s">
        <v>511</v>
      </c>
      <c r="B359" s="15" t="s">
        <v>512</v>
      </c>
    </row>
    <row r="360" spans="1:2" ht="17.45" customHeight="1" x14ac:dyDescent="0.25">
      <c r="A360" s="5" t="s">
        <v>513</v>
      </c>
      <c r="B360" s="15" t="s">
        <v>514</v>
      </c>
    </row>
    <row r="361" spans="1:2" ht="17.45" customHeight="1" x14ac:dyDescent="0.25">
      <c r="A361" s="5" t="s">
        <v>515</v>
      </c>
      <c r="B361" s="4" t="s">
        <v>321</v>
      </c>
    </row>
    <row r="362" spans="1:2" ht="17.45" customHeight="1" x14ac:dyDescent="0.25">
      <c r="A362" s="5" t="s">
        <v>516</v>
      </c>
      <c r="B362" s="15" t="s">
        <v>517</v>
      </c>
    </row>
    <row r="363" spans="1:2" ht="17.45" customHeight="1" x14ac:dyDescent="0.25">
      <c r="A363" s="5" t="s">
        <v>518</v>
      </c>
      <c r="B363" s="4" t="s">
        <v>519</v>
      </c>
    </row>
    <row r="364" spans="1:2" ht="17.45" customHeight="1" x14ac:dyDescent="0.25">
      <c r="A364" s="5" t="s">
        <v>520</v>
      </c>
      <c r="B364" s="15" t="s">
        <v>117</v>
      </c>
    </row>
    <row r="365" spans="1:2" ht="17.45" customHeight="1" x14ac:dyDescent="0.25">
      <c r="A365" s="5" t="s">
        <v>521</v>
      </c>
      <c r="B365" s="15" t="s">
        <v>522</v>
      </c>
    </row>
    <row r="366" spans="1:2" ht="17.45" customHeight="1" x14ac:dyDescent="0.25">
      <c r="A366" s="5" t="s">
        <v>523</v>
      </c>
      <c r="B366" s="15" t="s">
        <v>102</v>
      </c>
    </row>
    <row r="367" spans="1:2" ht="17.45" customHeight="1" x14ac:dyDescent="0.25">
      <c r="A367" s="5" t="s">
        <v>524</v>
      </c>
      <c r="B367" s="15" t="s">
        <v>512</v>
      </c>
    </row>
    <row r="368" spans="1:2" ht="17.45" customHeight="1" x14ac:dyDescent="0.25">
      <c r="A368" s="5" t="s">
        <v>525</v>
      </c>
      <c r="B368" s="4" t="s">
        <v>58</v>
      </c>
    </row>
    <row r="369" spans="1:2" ht="17.45" customHeight="1" x14ac:dyDescent="0.25">
      <c r="A369" s="5" t="s">
        <v>526</v>
      </c>
      <c r="B369" s="15" t="s">
        <v>527</v>
      </c>
    </row>
    <row r="370" spans="1:2" ht="17.45" customHeight="1" x14ac:dyDescent="0.25">
      <c r="A370" s="5" t="s">
        <v>528</v>
      </c>
      <c r="B370" s="6" t="s">
        <v>504</v>
      </c>
    </row>
    <row r="371" spans="1:2" ht="17.45" customHeight="1" x14ac:dyDescent="0.25">
      <c r="B371" s="17"/>
    </row>
    <row r="372" spans="1:2" ht="17.45" customHeight="1" x14ac:dyDescent="0.25">
      <c r="A372" s="36" t="s">
        <v>529</v>
      </c>
    </row>
    <row r="373" spans="1:2" ht="17.45" customHeight="1" x14ac:dyDescent="0.25">
      <c r="A373" s="5" t="s">
        <v>530</v>
      </c>
      <c r="B373" s="4" t="s">
        <v>34</v>
      </c>
    </row>
    <row r="374" spans="1:2" ht="17.45" customHeight="1" x14ac:dyDescent="0.25">
      <c r="A374" s="5" t="s">
        <v>531</v>
      </c>
      <c r="B374" s="15" t="s">
        <v>117</v>
      </c>
    </row>
    <row r="375" spans="1:2" ht="17.45" customHeight="1" x14ac:dyDescent="0.25">
      <c r="A375" s="5" t="s">
        <v>532</v>
      </c>
      <c r="B375" s="15" t="s">
        <v>100</v>
      </c>
    </row>
    <row r="376" spans="1:2" ht="17.45" customHeight="1" x14ac:dyDescent="0.25">
      <c r="A376" s="5" t="s">
        <v>533</v>
      </c>
      <c r="B376" s="15" t="s">
        <v>165</v>
      </c>
    </row>
    <row r="377" spans="1:2" ht="17.45" customHeight="1" x14ac:dyDescent="0.25">
      <c r="A377" s="5" t="s">
        <v>534</v>
      </c>
      <c r="B377" s="15" t="s">
        <v>102</v>
      </c>
    </row>
    <row r="378" spans="1:2" ht="17.45" customHeight="1" x14ac:dyDescent="0.25">
      <c r="A378" s="5" t="s">
        <v>535</v>
      </c>
      <c r="B378" s="15" t="s">
        <v>265</v>
      </c>
    </row>
    <row r="379" spans="1:2" ht="17.45" customHeight="1" x14ac:dyDescent="0.25">
      <c r="A379" s="5" t="s">
        <v>536</v>
      </c>
      <c r="B379" s="15" t="s">
        <v>537</v>
      </c>
    </row>
    <row r="380" spans="1:2" ht="17.45" customHeight="1" x14ac:dyDescent="0.25">
      <c r="A380" s="5" t="s">
        <v>538</v>
      </c>
      <c r="B380" s="15" t="s">
        <v>539</v>
      </c>
    </row>
    <row r="381" spans="1:2" ht="17.45" customHeight="1" x14ac:dyDescent="0.25">
      <c r="A381" s="5" t="s">
        <v>540</v>
      </c>
      <c r="B381" s="15" t="s">
        <v>541</v>
      </c>
    </row>
    <row r="382" spans="1:2" ht="17.45" customHeight="1" x14ac:dyDescent="0.25">
      <c r="A382" s="5" t="s">
        <v>542</v>
      </c>
      <c r="B382" s="15" t="s">
        <v>104</v>
      </c>
    </row>
    <row r="383" spans="1:2" ht="17.45" customHeight="1" x14ac:dyDescent="0.25">
      <c r="A383" s="5" t="s">
        <v>543</v>
      </c>
      <c r="B383" s="4" t="s">
        <v>321</v>
      </c>
    </row>
    <row r="384" spans="1:2" ht="17.45" customHeight="1" x14ac:dyDescent="0.25">
      <c r="A384" s="5" t="s">
        <v>544</v>
      </c>
      <c r="B384" s="15" t="s">
        <v>545</v>
      </c>
    </row>
    <row r="385" spans="1:2" ht="17.45" customHeight="1" x14ac:dyDescent="0.25">
      <c r="A385" s="5" t="s">
        <v>546</v>
      </c>
      <c r="B385" s="4" t="s">
        <v>58</v>
      </c>
    </row>
    <row r="386" spans="1:2" ht="17.45" customHeight="1" x14ac:dyDescent="0.25">
      <c r="A386" s="5" t="s">
        <v>547</v>
      </c>
      <c r="B386" s="15" t="s">
        <v>548</v>
      </c>
    </row>
    <row r="387" spans="1:2" ht="17.45" customHeight="1" x14ac:dyDescent="0.25">
      <c r="B387" s="17"/>
    </row>
    <row r="388" spans="1:2" ht="17.45" customHeight="1" x14ac:dyDescent="0.25">
      <c r="A388" s="36" t="s">
        <v>549</v>
      </c>
    </row>
    <row r="389" spans="1:2" ht="17.45" customHeight="1" x14ac:dyDescent="0.25">
      <c r="A389" s="5" t="s">
        <v>550</v>
      </c>
      <c r="B389" s="4" t="s">
        <v>34</v>
      </c>
    </row>
    <row r="390" spans="1:2" ht="17.45" customHeight="1" x14ac:dyDescent="0.25">
      <c r="A390" s="5" t="s">
        <v>551</v>
      </c>
      <c r="B390" s="15" t="s">
        <v>552</v>
      </c>
    </row>
    <row r="391" spans="1:2" ht="17.45" customHeight="1" x14ac:dyDescent="0.25">
      <c r="A391" s="5" t="s">
        <v>553</v>
      </c>
      <c r="B391" s="15" t="s">
        <v>554</v>
      </c>
    </row>
    <row r="392" spans="1:2" ht="17.45" customHeight="1" x14ac:dyDescent="0.25">
      <c r="A392" s="5" t="s">
        <v>555</v>
      </c>
      <c r="B392" s="15" t="s">
        <v>556</v>
      </c>
    </row>
    <row r="393" spans="1:2" ht="17.45" customHeight="1" x14ac:dyDescent="0.25">
      <c r="A393" s="5" t="s">
        <v>557</v>
      </c>
      <c r="B393" s="15" t="s">
        <v>282</v>
      </c>
    </row>
    <row r="394" spans="1:2" ht="17.45" customHeight="1" x14ac:dyDescent="0.25">
      <c r="A394" s="5" t="s">
        <v>558</v>
      </c>
      <c r="B394" s="15" t="s">
        <v>310</v>
      </c>
    </row>
    <row r="395" spans="1:2" ht="17.45" customHeight="1" x14ac:dyDescent="0.25">
      <c r="A395" s="5" t="s">
        <v>559</v>
      </c>
      <c r="B395" s="15" t="s">
        <v>290</v>
      </c>
    </row>
    <row r="396" spans="1:2" ht="17.45" customHeight="1" x14ac:dyDescent="0.25">
      <c r="A396" s="5" t="s">
        <v>560</v>
      </c>
      <c r="B396" s="15" t="s">
        <v>48</v>
      </c>
    </row>
    <row r="397" spans="1:2" ht="17.45" customHeight="1" x14ac:dyDescent="0.25">
      <c r="A397" s="5" t="s">
        <v>561</v>
      </c>
      <c r="B397" s="15" t="s">
        <v>100</v>
      </c>
    </row>
    <row r="398" spans="1:2" ht="17.45" customHeight="1" x14ac:dyDescent="0.25">
      <c r="A398" s="5" t="s">
        <v>562</v>
      </c>
      <c r="B398" s="15" t="s">
        <v>165</v>
      </c>
    </row>
    <row r="399" spans="1:2" ht="17.45" customHeight="1" x14ac:dyDescent="0.25">
      <c r="A399" s="5" t="s">
        <v>563</v>
      </c>
      <c r="B399" s="15" t="s">
        <v>102</v>
      </c>
    </row>
    <row r="400" spans="1:2" ht="17.45" customHeight="1" x14ac:dyDescent="0.25">
      <c r="A400" s="5" t="s">
        <v>564</v>
      </c>
      <c r="B400" s="15" t="s">
        <v>265</v>
      </c>
    </row>
    <row r="401" spans="1:2" ht="17.45" customHeight="1" x14ac:dyDescent="0.25">
      <c r="A401" s="5" t="s">
        <v>565</v>
      </c>
      <c r="B401" s="15" t="s">
        <v>566</v>
      </c>
    </row>
    <row r="402" spans="1:2" ht="17.45" customHeight="1" x14ac:dyDescent="0.25">
      <c r="A402" s="5" t="s">
        <v>567</v>
      </c>
      <c r="B402" s="15" t="s">
        <v>568</v>
      </c>
    </row>
    <row r="403" spans="1:2" ht="17.45" customHeight="1" x14ac:dyDescent="0.25">
      <c r="A403" s="5" t="s">
        <v>569</v>
      </c>
      <c r="B403" s="15" t="s">
        <v>570</v>
      </c>
    </row>
    <row r="404" spans="1:2" ht="17.45" customHeight="1" x14ac:dyDescent="0.25">
      <c r="A404" s="5" t="s">
        <v>571</v>
      </c>
      <c r="B404" s="15" t="s">
        <v>572</v>
      </c>
    </row>
    <row r="405" spans="1:2" ht="17.45" customHeight="1" x14ac:dyDescent="0.25">
      <c r="A405" s="5" t="s">
        <v>573</v>
      </c>
      <c r="B405" s="15" t="s">
        <v>104</v>
      </c>
    </row>
    <row r="406" spans="1:2" ht="17.45" customHeight="1" x14ac:dyDescent="0.25">
      <c r="A406" s="5" t="s">
        <v>574</v>
      </c>
      <c r="B406" s="4" t="s">
        <v>58</v>
      </c>
    </row>
    <row r="407" spans="1:2" ht="17.45" customHeight="1" x14ac:dyDescent="0.25">
      <c r="A407" s="5" t="s">
        <v>575</v>
      </c>
      <c r="B407" s="19" t="s">
        <v>576</v>
      </c>
    </row>
    <row r="408" spans="1:2" ht="17.45" customHeight="1" x14ac:dyDescent="0.25">
      <c r="B408" s="16"/>
    </row>
    <row r="409" spans="1:2" ht="17.45" customHeight="1" x14ac:dyDescent="0.25">
      <c r="A409" s="36" t="s">
        <v>577</v>
      </c>
    </row>
    <row r="410" spans="1:2" ht="17.45" customHeight="1" x14ac:dyDescent="0.25">
      <c r="A410" s="5" t="s">
        <v>578</v>
      </c>
      <c r="B410" s="4" t="s">
        <v>34</v>
      </c>
    </row>
    <row r="411" spans="1:2" ht="17.45" customHeight="1" x14ac:dyDescent="0.25">
      <c r="A411" s="5" t="s">
        <v>579</v>
      </c>
      <c r="B411" s="15" t="s">
        <v>48</v>
      </c>
    </row>
    <row r="412" spans="1:2" ht="17.45" customHeight="1" x14ac:dyDescent="0.25">
      <c r="A412" s="5" t="s">
        <v>580</v>
      </c>
      <c r="B412" s="15" t="s">
        <v>102</v>
      </c>
    </row>
    <row r="413" spans="1:2" ht="17.45" customHeight="1" x14ac:dyDescent="0.25">
      <c r="A413" s="5" t="s">
        <v>581</v>
      </c>
      <c r="B413" s="15" t="s">
        <v>104</v>
      </c>
    </row>
    <row r="414" spans="1:2" ht="17.45" customHeight="1" x14ac:dyDescent="0.25">
      <c r="A414" s="5" t="s">
        <v>582</v>
      </c>
      <c r="B414" s="4" t="s">
        <v>321</v>
      </c>
    </row>
    <row r="415" spans="1:2" ht="17.45" customHeight="1" x14ac:dyDescent="0.25">
      <c r="A415" s="5" t="s">
        <v>583</v>
      </c>
      <c r="B415" s="15" t="s">
        <v>127</v>
      </c>
    </row>
    <row r="416" spans="1:2" ht="17.45" customHeight="1" x14ac:dyDescent="0.25">
      <c r="A416" s="5" t="s">
        <v>584</v>
      </c>
      <c r="B416" s="15" t="s">
        <v>585</v>
      </c>
    </row>
    <row r="417" spans="1:2" ht="17.45" customHeight="1" x14ac:dyDescent="0.25">
      <c r="A417" s="5" t="s">
        <v>586</v>
      </c>
      <c r="B417" s="15" t="s">
        <v>587</v>
      </c>
    </row>
    <row r="418" spans="1:2" ht="17.45" customHeight="1" x14ac:dyDescent="0.25">
      <c r="A418" s="5" t="s">
        <v>588</v>
      </c>
      <c r="B418" s="15" t="s">
        <v>282</v>
      </c>
    </row>
    <row r="419" spans="1:2" ht="17.45" customHeight="1" x14ac:dyDescent="0.25">
      <c r="A419" s="5" t="s">
        <v>589</v>
      </c>
      <c r="B419" s="15" t="s">
        <v>590</v>
      </c>
    </row>
    <row r="420" spans="1:2" ht="17.45" customHeight="1" x14ac:dyDescent="0.25">
      <c r="A420" s="5" t="s">
        <v>591</v>
      </c>
      <c r="B420" s="15" t="s">
        <v>592</v>
      </c>
    </row>
    <row r="421" spans="1:2" ht="17.45" customHeight="1" x14ac:dyDescent="0.25">
      <c r="A421" s="5" t="s">
        <v>593</v>
      </c>
      <c r="B421" s="4" t="s">
        <v>594</v>
      </c>
    </row>
    <row r="422" spans="1:2" ht="17.45" customHeight="1" x14ac:dyDescent="0.25">
      <c r="A422" s="5" t="s">
        <v>595</v>
      </c>
      <c r="B422" s="15" t="s">
        <v>596</v>
      </c>
    </row>
    <row r="423" spans="1:2" ht="17.45" customHeight="1" x14ac:dyDescent="0.25">
      <c r="A423" s="5" t="s">
        <v>597</v>
      </c>
      <c r="B423" s="15" t="s">
        <v>598</v>
      </c>
    </row>
    <row r="424" spans="1:2" ht="17.45" customHeight="1" x14ac:dyDescent="0.25">
      <c r="A424" s="5" t="s">
        <v>599</v>
      </c>
      <c r="B424" s="15" t="s">
        <v>600</v>
      </c>
    </row>
    <row r="425" spans="1:2" ht="17.45" customHeight="1" x14ac:dyDescent="0.25">
      <c r="A425" s="5" t="s">
        <v>601</v>
      </c>
      <c r="B425" s="15" t="s">
        <v>602</v>
      </c>
    </row>
    <row r="426" spans="1:2" ht="17.45" customHeight="1" x14ac:dyDescent="0.25">
      <c r="A426" s="5" t="s">
        <v>603</v>
      </c>
      <c r="B426" s="4" t="s">
        <v>58</v>
      </c>
    </row>
    <row r="427" spans="1:2" ht="17.45" customHeight="1" x14ac:dyDescent="0.25">
      <c r="A427" s="5" t="s">
        <v>604</v>
      </c>
      <c r="B427" s="15" t="s">
        <v>113</v>
      </c>
    </row>
    <row r="428" spans="1:2" ht="17.45" customHeight="1" x14ac:dyDescent="0.25">
      <c r="A428" s="5" t="s">
        <v>605</v>
      </c>
      <c r="B428" s="15" t="s">
        <v>91</v>
      </c>
    </row>
    <row r="429" spans="1:2" ht="17.45" customHeight="1" x14ac:dyDescent="0.25">
      <c r="B429" s="17"/>
    </row>
    <row r="430" spans="1:2" ht="17.45" customHeight="1" x14ac:dyDescent="0.25">
      <c r="A430" s="36" t="s">
        <v>606</v>
      </c>
    </row>
    <row r="431" spans="1:2" ht="17.45" customHeight="1" x14ac:dyDescent="0.25">
      <c r="A431" s="5" t="s">
        <v>607</v>
      </c>
      <c r="B431" s="4" t="s">
        <v>34</v>
      </c>
    </row>
    <row r="432" spans="1:2" ht="17.45" customHeight="1" x14ac:dyDescent="0.25">
      <c r="A432" s="5" t="s">
        <v>608</v>
      </c>
      <c r="B432" s="15" t="s">
        <v>609</v>
      </c>
    </row>
    <row r="433" spans="1:2" ht="17.45" customHeight="1" x14ac:dyDescent="0.25">
      <c r="A433" s="5" t="s">
        <v>610</v>
      </c>
      <c r="B433" s="15" t="s">
        <v>611</v>
      </c>
    </row>
    <row r="434" spans="1:2" ht="17.45" customHeight="1" x14ac:dyDescent="0.25">
      <c r="A434" s="5" t="s">
        <v>612</v>
      </c>
      <c r="B434" s="15" t="s">
        <v>613</v>
      </c>
    </row>
    <row r="435" spans="1:2" ht="17.45" customHeight="1" x14ac:dyDescent="0.25">
      <c r="A435" s="5" t="s">
        <v>614</v>
      </c>
      <c r="B435" s="15" t="s">
        <v>282</v>
      </c>
    </row>
    <row r="436" spans="1:2" ht="17.45" customHeight="1" x14ac:dyDescent="0.25">
      <c r="A436" s="5" t="s">
        <v>615</v>
      </c>
      <c r="B436" s="15" t="s">
        <v>232</v>
      </c>
    </row>
    <row r="437" spans="1:2" ht="17.45" customHeight="1" x14ac:dyDescent="0.25">
      <c r="A437" s="5" t="s">
        <v>616</v>
      </c>
      <c r="B437" s="15" t="s">
        <v>78</v>
      </c>
    </row>
    <row r="438" spans="1:2" ht="17.45" customHeight="1" x14ac:dyDescent="0.25">
      <c r="A438" s="5" t="s">
        <v>617</v>
      </c>
      <c r="B438" s="15" t="s">
        <v>117</v>
      </c>
    </row>
    <row r="439" spans="1:2" ht="17.45" customHeight="1" x14ac:dyDescent="0.25">
      <c r="B439" s="16"/>
    </row>
    <row r="440" spans="1:2" ht="17.45" customHeight="1" x14ac:dyDescent="0.25">
      <c r="A440" s="36" t="s">
        <v>618</v>
      </c>
    </row>
    <row r="441" spans="1:2" ht="17.45" customHeight="1" x14ac:dyDescent="0.25">
      <c r="A441" t="s">
        <v>619</v>
      </c>
      <c r="B441" s="4" t="s">
        <v>34</v>
      </c>
    </row>
    <row r="442" spans="1:2" ht="17.45" customHeight="1" x14ac:dyDescent="0.25">
      <c r="A442" t="s">
        <v>620</v>
      </c>
      <c r="B442" s="15" t="s">
        <v>48</v>
      </c>
    </row>
    <row r="443" spans="1:2" ht="17.45" customHeight="1" x14ac:dyDescent="0.25">
      <c r="A443" t="s">
        <v>621</v>
      </c>
      <c r="B443" s="15" t="s">
        <v>102</v>
      </c>
    </row>
    <row r="444" spans="1:2" ht="17.45" customHeight="1" x14ac:dyDescent="0.25">
      <c r="A444" t="s">
        <v>622</v>
      </c>
      <c r="B444" s="15" t="s">
        <v>104</v>
      </c>
    </row>
    <row r="445" spans="1:2" ht="17.45" customHeight="1" x14ac:dyDescent="0.25">
      <c r="A445" t="s">
        <v>623</v>
      </c>
      <c r="B445" s="4" t="s">
        <v>58</v>
      </c>
    </row>
    <row r="446" spans="1:2" ht="17.45" customHeight="1" x14ac:dyDescent="0.25">
      <c r="A446" t="s">
        <v>624</v>
      </c>
      <c r="B446" s="15" t="s">
        <v>625</v>
      </c>
    </row>
    <row r="447" spans="1:2" ht="17.45" customHeight="1" x14ac:dyDescent="0.25">
      <c r="A447" t="s">
        <v>626</v>
      </c>
      <c r="B447" s="15" t="s">
        <v>91</v>
      </c>
    </row>
    <row r="448" spans="1:2" ht="17.45" customHeight="1" x14ac:dyDescent="0.25">
      <c r="B448" s="21"/>
    </row>
    <row r="449" spans="1:2" ht="17.45" customHeight="1" x14ac:dyDescent="0.25">
      <c r="A449" s="36" t="s">
        <v>627</v>
      </c>
    </row>
    <row r="450" spans="1:2" ht="17.45" customHeight="1" x14ac:dyDescent="0.25">
      <c r="A450" t="s">
        <v>628</v>
      </c>
      <c r="B450" s="4" t="s">
        <v>34</v>
      </c>
    </row>
    <row r="451" spans="1:2" ht="17.45" customHeight="1" x14ac:dyDescent="0.25">
      <c r="A451" t="s">
        <v>629</v>
      </c>
      <c r="B451" s="15" t="s">
        <v>630</v>
      </c>
    </row>
    <row r="452" spans="1:2" ht="17.45" customHeight="1" x14ac:dyDescent="0.25">
      <c r="A452" t="s">
        <v>631</v>
      </c>
      <c r="B452" s="15" t="s">
        <v>632</v>
      </c>
    </row>
    <row r="453" spans="1:2" ht="17.45" customHeight="1" x14ac:dyDescent="0.25">
      <c r="A453" t="s">
        <v>633</v>
      </c>
      <c r="B453" s="15" t="s">
        <v>634</v>
      </c>
    </row>
    <row r="454" spans="1:2" ht="17.45" customHeight="1" x14ac:dyDescent="0.25">
      <c r="A454" t="s">
        <v>635</v>
      </c>
      <c r="B454" s="15" t="s">
        <v>282</v>
      </c>
    </row>
    <row r="455" spans="1:2" ht="17.45" customHeight="1" x14ac:dyDescent="0.25">
      <c r="A455" t="s">
        <v>636</v>
      </c>
      <c r="B455" s="15" t="s">
        <v>232</v>
      </c>
    </row>
    <row r="456" spans="1:2" ht="17.45" customHeight="1" x14ac:dyDescent="0.25">
      <c r="A456" t="s">
        <v>637</v>
      </c>
      <c r="B456" s="15" t="s">
        <v>78</v>
      </c>
    </row>
    <row r="457" spans="1:2" ht="17.45" customHeight="1" x14ac:dyDescent="0.25">
      <c r="A457" t="s">
        <v>638</v>
      </c>
      <c r="B457" s="15" t="s">
        <v>117</v>
      </c>
    </row>
    <row r="458" spans="1:2" ht="17.45" customHeight="1" x14ac:dyDescent="0.25">
      <c r="A458" t="s">
        <v>639</v>
      </c>
      <c r="B458" s="4" t="s">
        <v>58</v>
      </c>
    </row>
    <row r="459" spans="1:2" ht="17.45" customHeight="1" x14ac:dyDescent="0.25">
      <c r="A459" t="s">
        <v>640</v>
      </c>
      <c r="B459" s="15" t="s">
        <v>641</v>
      </c>
    </row>
    <row r="460" spans="1:2" ht="17.45" customHeight="1" x14ac:dyDescent="0.25">
      <c r="B460" s="16"/>
    </row>
    <row r="461" spans="1:2" ht="17.45" customHeight="1" x14ac:dyDescent="0.25">
      <c r="A461" s="36" t="s">
        <v>642</v>
      </c>
    </row>
    <row r="462" spans="1:2" ht="17.45" customHeight="1" x14ac:dyDescent="0.25">
      <c r="A462" t="s">
        <v>643</v>
      </c>
      <c r="B462" s="4" t="s">
        <v>34</v>
      </c>
    </row>
    <row r="463" spans="1:2" ht="17.45" customHeight="1" x14ac:dyDescent="0.25">
      <c r="A463" t="s">
        <v>644</v>
      </c>
      <c r="B463" s="15" t="s">
        <v>199</v>
      </c>
    </row>
    <row r="464" spans="1:2" ht="17.45" customHeight="1" x14ac:dyDescent="0.25">
      <c r="A464" t="s">
        <v>645</v>
      </c>
      <c r="B464" s="15" t="s">
        <v>646</v>
      </c>
    </row>
    <row r="465" spans="1:2" ht="17.45" customHeight="1" x14ac:dyDescent="0.25">
      <c r="A465" t="s">
        <v>647</v>
      </c>
      <c r="B465" s="15" t="s">
        <v>648</v>
      </c>
    </row>
    <row r="466" spans="1:2" ht="17.45" customHeight="1" x14ac:dyDescent="0.25">
      <c r="A466" t="s">
        <v>649</v>
      </c>
      <c r="B466" s="15" t="s">
        <v>282</v>
      </c>
    </row>
    <row r="467" spans="1:2" ht="17.45" customHeight="1" x14ac:dyDescent="0.25">
      <c r="A467" t="s">
        <v>650</v>
      </c>
      <c r="B467" s="15" t="s">
        <v>310</v>
      </c>
    </row>
    <row r="468" spans="1:2" ht="17.45" customHeight="1" x14ac:dyDescent="0.25">
      <c r="A468" t="s">
        <v>651</v>
      </c>
      <c r="B468" s="15" t="s">
        <v>290</v>
      </c>
    </row>
    <row r="469" spans="1:2" ht="17.45" customHeight="1" x14ac:dyDescent="0.25">
      <c r="A469" t="s">
        <v>652</v>
      </c>
      <c r="B469" s="15" t="s">
        <v>117</v>
      </c>
    </row>
    <row r="470" spans="1:2" ht="17.45" customHeight="1" x14ac:dyDescent="0.25">
      <c r="A470" t="s">
        <v>653</v>
      </c>
      <c r="B470" s="15" t="s">
        <v>265</v>
      </c>
    </row>
    <row r="471" spans="1:2" ht="17.45" customHeight="1" x14ac:dyDescent="0.25">
      <c r="A471" t="s">
        <v>654</v>
      </c>
      <c r="B471" s="15" t="s">
        <v>655</v>
      </c>
    </row>
    <row r="472" spans="1:2" ht="17.45" customHeight="1" x14ac:dyDescent="0.25">
      <c r="A472" t="s">
        <v>656</v>
      </c>
      <c r="B472" s="15" t="s">
        <v>104</v>
      </c>
    </row>
    <row r="473" spans="1:2" ht="17.45" customHeight="1" x14ac:dyDescent="0.25">
      <c r="A473" t="s">
        <v>657</v>
      </c>
      <c r="B473" s="4" t="s">
        <v>58</v>
      </c>
    </row>
    <row r="474" spans="1:2" ht="17.45" customHeight="1" x14ac:dyDescent="0.25">
      <c r="A474" t="s">
        <v>658</v>
      </c>
      <c r="B474" s="15" t="s">
        <v>659</v>
      </c>
    </row>
    <row r="475" spans="1:2" ht="17.45" customHeight="1" x14ac:dyDescent="0.25">
      <c r="A475" t="s">
        <v>660</v>
      </c>
      <c r="B475" s="15" t="s">
        <v>91</v>
      </c>
    </row>
    <row r="476" spans="1:2" ht="17.45" customHeight="1" x14ac:dyDescent="0.25">
      <c r="A476" t="s">
        <v>661</v>
      </c>
      <c r="B476" s="19" t="s">
        <v>662</v>
      </c>
    </row>
    <row r="477" spans="1:2" ht="17.45" customHeight="1" x14ac:dyDescent="0.25">
      <c r="B477" s="21"/>
    </row>
    <row r="478" spans="1:2" ht="17.45" customHeight="1" x14ac:dyDescent="0.25">
      <c r="A478" s="36" t="s">
        <v>663</v>
      </c>
    </row>
    <row r="479" spans="1:2" ht="17.45" customHeight="1" x14ac:dyDescent="0.25">
      <c r="A479" t="s">
        <v>664</v>
      </c>
      <c r="B479" s="4" t="s">
        <v>34</v>
      </c>
    </row>
    <row r="480" spans="1:2" ht="17.45" customHeight="1" x14ac:dyDescent="0.25">
      <c r="A480" t="s">
        <v>665</v>
      </c>
      <c r="B480" s="15" t="s">
        <v>666</v>
      </c>
    </row>
    <row r="481" spans="1:2" ht="17.45" customHeight="1" x14ac:dyDescent="0.25">
      <c r="A481" t="s">
        <v>667</v>
      </c>
      <c r="B481" s="15" t="s">
        <v>668</v>
      </c>
    </row>
    <row r="482" spans="1:2" ht="17.45" customHeight="1" x14ac:dyDescent="0.25">
      <c r="A482" t="s">
        <v>669</v>
      </c>
      <c r="B482" s="15" t="s">
        <v>670</v>
      </c>
    </row>
    <row r="483" spans="1:2" ht="17.45" customHeight="1" x14ac:dyDescent="0.25">
      <c r="A483" t="s">
        <v>671</v>
      </c>
      <c r="B483" s="15" t="s">
        <v>672</v>
      </c>
    </row>
    <row r="484" spans="1:2" ht="17.45" customHeight="1" x14ac:dyDescent="0.25">
      <c r="A484" t="s">
        <v>673</v>
      </c>
      <c r="B484" s="15" t="s">
        <v>117</v>
      </c>
    </row>
    <row r="485" spans="1:2" ht="17.45" customHeight="1" x14ac:dyDescent="0.25">
      <c r="A485" t="s">
        <v>674</v>
      </c>
      <c r="B485" s="15" t="s">
        <v>675</v>
      </c>
    </row>
    <row r="486" spans="1:2" ht="17.45" customHeight="1" x14ac:dyDescent="0.25">
      <c r="A486" t="s">
        <v>676</v>
      </c>
      <c r="B486" s="4" t="s">
        <v>321</v>
      </c>
    </row>
    <row r="487" spans="1:2" ht="17.45" customHeight="1" x14ac:dyDescent="0.25">
      <c r="A487" t="s">
        <v>677</v>
      </c>
      <c r="B487" s="15" t="s">
        <v>104</v>
      </c>
    </row>
    <row r="488" spans="1:2" ht="17.45" customHeight="1" x14ac:dyDescent="0.25">
      <c r="A488" t="s">
        <v>678</v>
      </c>
      <c r="B488" s="4" t="s">
        <v>58</v>
      </c>
    </row>
    <row r="489" spans="1:2" ht="17.45" customHeight="1" x14ac:dyDescent="0.25">
      <c r="A489" t="s">
        <v>679</v>
      </c>
      <c r="B489" s="15" t="s">
        <v>680</v>
      </c>
    </row>
    <row r="490" spans="1:2" ht="17.45" customHeight="1" x14ac:dyDescent="0.25">
      <c r="A490" t="s">
        <v>681</v>
      </c>
      <c r="B490" s="6" t="s">
        <v>682</v>
      </c>
    </row>
    <row r="491" spans="1:2" ht="17.45" customHeight="1" x14ac:dyDescent="0.25">
      <c r="B491" s="16"/>
    </row>
    <row r="492" spans="1:2" ht="17.45" customHeight="1" x14ac:dyDescent="0.25">
      <c r="A492" s="36" t="s">
        <v>683</v>
      </c>
    </row>
    <row r="493" spans="1:2" ht="17.45" customHeight="1" x14ac:dyDescent="0.25">
      <c r="A493" t="s">
        <v>684</v>
      </c>
      <c r="B493" s="4" t="s">
        <v>34</v>
      </c>
    </row>
    <row r="494" spans="1:2" ht="17.45" customHeight="1" x14ac:dyDescent="0.25">
      <c r="A494" t="s">
        <v>685</v>
      </c>
      <c r="B494" s="15" t="s">
        <v>48</v>
      </c>
    </row>
    <row r="495" spans="1:2" ht="17.45" customHeight="1" x14ac:dyDescent="0.25">
      <c r="A495" t="s">
        <v>686</v>
      </c>
      <c r="B495" s="15" t="s">
        <v>104</v>
      </c>
    </row>
    <row r="496" spans="1:2" ht="17.45" customHeight="1" x14ac:dyDescent="0.25">
      <c r="A496" t="s">
        <v>687</v>
      </c>
      <c r="B496" s="4" t="s">
        <v>58</v>
      </c>
    </row>
    <row r="497" spans="1:2" ht="17.45" customHeight="1" x14ac:dyDescent="0.25">
      <c r="A497" t="s">
        <v>688</v>
      </c>
      <c r="B497" s="15" t="s">
        <v>91</v>
      </c>
    </row>
    <row r="498" spans="1:2" ht="17.45" customHeight="1" x14ac:dyDescent="0.25">
      <c r="B498" s="17"/>
    </row>
    <row r="499" spans="1:2" ht="17.45" customHeight="1" x14ac:dyDescent="0.25">
      <c r="A499" s="36" t="s">
        <v>689</v>
      </c>
    </row>
    <row r="500" spans="1:2" ht="17.45" customHeight="1" x14ac:dyDescent="0.25">
      <c r="A500" t="s">
        <v>690</v>
      </c>
      <c r="B500" s="4" t="s">
        <v>34</v>
      </c>
    </row>
    <row r="501" spans="1:2" ht="17.45" customHeight="1" x14ac:dyDescent="0.25">
      <c r="A501" t="s">
        <v>691</v>
      </c>
      <c r="B501" s="15" t="s">
        <v>117</v>
      </c>
    </row>
    <row r="502" spans="1:2" ht="17.45" customHeight="1" x14ac:dyDescent="0.25">
      <c r="A502" t="s">
        <v>692</v>
      </c>
      <c r="B502" s="15" t="s">
        <v>100</v>
      </c>
    </row>
    <row r="503" spans="1:2" ht="17.45" customHeight="1" x14ac:dyDescent="0.25">
      <c r="A503" t="s">
        <v>693</v>
      </c>
      <c r="B503" s="15" t="s">
        <v>102</v>
      </c>
    </row>
    <row r="504" spans="1:2" ht="17.45" customHeight="1" x14ac:dyDescent="0.25">
      <c r="A504" t="s">
        <v>694</v>
      </c>
      <c r="B504" s="15" t="s">
        <v>104</v>
      </c>
    </row>
    <row r="505" spans="1:2" ht="17.45" customHeight="1" x14ac:dyDescent="0.25">
      <c r="A505" t="s">
        <v>695</v>
      </c>
      <c r="B505" s="4" t="s">
        <v>58</v>
      </c>
    </row>
    <row r="506" spans="1:2" ht="17.45" customHeight="1" x14ac:dyDescent="0.25">
      <c r="A506" t="s">
        <v>696</v>
      </c>
      <c r="B506" s="15" t="s">
        <v>113</v>
      </c>
    </row>
    <row r="507" spans="1:2" ht="17.45" customHeight="1" x14ac:dyDescent="0.25">
      <c r="A507" t="s">
        <v>697</v>
      </c>
      <c r="B507" s="15" t="s">
        <v>91</v>
      </c>
    </row>
    <row r="508" spans="1:2" ht="17.45" customHeight="1" x14ac:dyDescent="0.25">
      <c r="B508" s="17"/>
    </row>
    <row r="509" spans="1:2" ht="17.45" customHeight="1" x14ac:dyDescent="0.25">
      <c r="A509" s="36" t="s">
        <v>698</v>
      </c>
    </row>
    <row r="510" spans="1:2" ht="17.45" customHeight="1" x14ac:dyDescent="0.25">
      <c r="A510" t="s">
        <v>699</v>
      </c>
      <c r="B510" s="4" t="s">
        <v>34</v>
      </c>
    </row>
    <row r="511" spans="1:2" ht="17.45" customHeight="1" x14ac:dyDescent="0.25">
      <c r="A511" t="s">
        <v>700</v>
      </c>
      <c r="B511" s="15" t="s">
        <v>48</v>
      </c>
    </row>
    <row r="512" spans="1:2" ht="17.45" customHeight="1" x14ac:dyDescent="0.25">
      <c r="A512" t="s">
        <v>701</v>
      </c>
      <c r="B512" s="15" t="s">
        <v>102</v>
      </c>
    </row>
    <row r="513" spans="1:6" ht="17.45" customHeight="1" x14ac:dyDescent="0.25">
      <c r="A513" t="s">
        <v>702</v>
      </c>
      <c r="B513" s="4" t="s">
        <v>58</v>
      </c>
    </row>
    <row r="514" spans="1:6" ht="17.45" customHeight="1" x14ac:dyDescent="0.25">
      <c r="A514" t="s">
        <v>703</v>
      </c>
      <c r="B514" s="15" t="s">
        <v>704</v>
      </c>
    </row>
    <row r="515" spans="1:6" ht="17.45" customHeight="1" x14ac:dyDescent="0.25">
      <c r="B515" s="16"/>
    </row>
    <row r="516" spans="1:6" ht="17.45" customHeight="1" x14ac:dyDescent="0.25">
      <c r="A516" s="36" t="s">
        <v>705</v>
      </c>
      <c r="B516" s="13"/>
      <c r="C516" s="13"/>
      <c r="D516" s="13"/>
      <c r="E516" s="13"/>
    </row>
    <row r="517" spans="1:6" ht="17.45" customHeight="1" x14ac:dyDescent="0.25">
      <c r="B517" s="15" t="s">
        <v>706</v>
      </c>
    </row>
    <row r="518" spans="1:6" ht="17.45" customHeight="1" x14ac:dyDescent="0.25">
      <c r="B518" s="23"/>
    </row>
    <row r="519" spans="1:6" ht="17.45" customHeight="1" x14ac:dyDescent="0.25">
      <c r="B519" s="4" t="s">
        <v>707</v>
      </c>
    </row>
    <row r="520" spans="1:6" ht="17.45" customHeight="1" x14ac:dyDescent="0.25">
      <c r="B520" s="19" t="s">
        <v>708</v>
      </c>
    </row>
    <row r="521" spans="1:6" ht="17.45" customHeight="1" x14ac:dyDescent="0.25">
      <c r="B521" s="15" t="s">
        <v>709</v>
      </c>
    </row>
    <row r="522" spans="1:6" ht="17.45" customHeight="1" x14ac:dyDescent="0.25">
      <c r="B522" s="15" t="s">
        <v>710</v>
      </c>
    </row>
    <row r="523" spans="1:6" ht="17.45" customHeight="1" thickBot="1" x14ac:dyDescent="0.3">
      <c r="B523" s="24"/>
    </row>
    <row r="524" spans="1:6" ht="17.45" customHeight="1" thickBot="1" x14ac:dyDescent="0.3">
      <c r="B524" s="7" t="s">
        <v>711</v>
      </c>
      <c r="C524" s="7" t="s">
        <v>712</v>
      </c>
      <c r="D524" s="7" t="s">
        <v>713</v>
      </c>
      <c r="E524" s="7" t="s">
        <v>714</v>
      </c>
      <c r="F524" s="7" t="s">
        <v>715</v>
      </c>
    </row>
    <row r="525" spans="1:6" ht="17.45" customHeight="1" thickBot="1" x14ac:dyDescent="0.3">
      <c r="B525" s="82" t="s">
        <v>716</v>
      </c>
      <c r="C525" s="82" t="s">
        <v>717</v>
      </c>
      <c r="D525" s="82" t="s">
        <v>718</v>
      </c>
      <c r="E525" s="82" t="s">
        <v>719</v>
      </c>
      <c r="F525" s="82" t="s">
        <v>720</v>
      </c>
    </row>
    <row r="526" spans="1:6" ht="17.45" customHeight="1" thickBot="1" x14ac:dyDescent="0.3">
      <c r="B526" s="8" t="s">
        <v>721</v>
      </c>
      <c r="C526" s="8" t="s">
        <v>722</v>
      </c>
      <c r="D526" s="8" t="s">
        <v>723</v>
      </c>
      <c r="E526" s="8" t="s">
        <v>724</v>
      </c>
      <c r="F526" s="8" t="s">
        <v>725</v>
      </c>
    </row>
    <row r="527" spans="1:6" ht="17.45" customHeight="1" thickBot="1" x14ac:dyDescent="0.3">
      <c r="B527" s="82" t="s">
        <v>726</v>
      </c>
      <c r="C527" s="82" t="s">
        <v>727</v>
      </c>
      <c r="D527" s="82" t="s">
        <v>728</v>
      </c>
      <c r="E527" s="82" t="s">
        <v>729</v>
      </c>
      <c r="F527" s="82" t="s">
        <v>730</v>
      </c>
    </row>
    <row r="528" spans="1:6" ht="17.45" customHeight="1" thickBot="1" x14ac:dyDescent="0.3">
      <c r="B528" s="8" t="s">
        <v>731</v>
      </c>
      <c r="C528" s="8" t="s">
        <v>732</v>
      </c>
      <c r="D528" s="8" t="s">
        <v>733</v>
      </c>
      <c r="E528" s="8" t="s">
        <v>734</v>
      </c>
      <c r="F528" s="8" t="s">
        <v>735</v>
      </c>
    </row>
    <row r="529" spans="2:6" ht="17.45" customHeight="1" thickBot="1" x14ac:dyDescent="0.3">
      <c r="B529" s="82" t="s">
        <v>736</v>
      </c>
      <c r="C529" s="82" t="s">
        <v>737</v>
      </c>
      <c r="D529" s="82" t="s">
        <v>738</v>
      </c>
      <c r="E529" s="82" t="s">
        <v>739</v>
      </c>
      <c r="F529" s="82" t="s">
        <v>740</v>
      </c>
    </row>
    <row r="530" spans="2:6" ht="17.45" customHeight="1" thickBot="1" x14ac:dyDescent="0.3">
      <c r="B530" s="8" t="s">
        <v>741</v>
      </c>
      <c r="C530" s="8" t="s">
        <v>742</v>
      </c>
      <c r="D530" s="8" t="s">
        <v>743</v>
      </c>
      <c r="E530" s="8" t="s">
        <v>744</v>
      </c>
      <c r="F530" s="33"/>
    </row>
    <row r="531" spans="2:6" ht="17.45" customHeight="1" x14ac:dyDescent="0.25">
      <c r="B531" s="25"/>
    </row>
    <row r="532" spans="2:6" ht="17.45" customHeight="1" x14ac:dyDescent="0.25">
      <c r="B532" s="4" t="s">
        <v>745</v>
      </c>
    </row>
    <row r="533" spans="2:6" ht="17.45" customHeight="1" x14ac:dyDescent="0.25">
      <c r="B533" s="15" t="s">
        <v>746</v>
      </c>
    </row>
    <row r="534" spans="2:6" ht="17.45" customHeight="1" thickBot="1" x14ac:dyDescent="0.3">
      <c r="B534" s="24"/>
    </row>
    <row r="535" spans="2:6" ht="17.45" customHeight="1" thickBot="1" x14ac:dyDescent="0.3">
      <c r="B535" s="7" t="s">
        <v>747</v>
      </c>
      <c r="C535" s="7" t="s">
        <v>748</v>
      </c>
      <c r="D535" s="7" t="s">
        <v>749</v>
      </c>
      <c r="E535" s="7" t="s">
        <v>750</v>
      </c>
    </row>
    <row r="536" spans="2:6" ht="17.45" customHeight="1" thickBot="1" x14ac:dyDescent="0.3">
      <c r="B536" s="82" t="s">
        <v>751</v>
      </c>
      <c r="C536" s="82" t="s">
        <v>752</v>
      </c>
      <c r="D536" s="82" t="s">
        <v>753</v>
      </c>
      <c r="E536" s="82" t="s">
        <v>754</v>
      </c>
    </row>
    <row r="537" spans="2:6" ht="17.45" customHeight="1" thickBot="1" x14ac:dyDescent="0.3">
      <c r="B537" s="8" t="s">
        <v>755</v>
      </c>
      <c r="C537" s="8" t="s">
        <v>756</v>
      </c>
      <c r="D537" s="8" t="s">
        <v>757</v>
      </c>
      <c r="E537" s="8" t="s">
        <v>758</v>
      </c>
    </row>
    <row r="538" spans="2:6" ht="17.45" customHeight="1" thickBot="1" x14ac:dyDescent="0.3">
      <c r="B538" s="82" t="s">
        <v>759</v>
      </c>
      <c r="C538" s="82" t="s">
        <v>760</v>
      </c>
      <c r="D538" s="82" t="s">
        <v>761</v>
      </c>
      <c r="E538" s="34"/>
    </row>
    <row r="539" spans="2:6" ht="17.45" customHeight="1" x14ac:dyDescent="0.25">
      <c r="B539" s="15" t="s">
        <v>762</v>
      </c>
    </row>
    <row r="540" spans="2:6" ht="17.45" customHeight="1" x14ac:dyDescent="0.25">
      <c r="B540" s="15" t="s">
        <v>763</v>
      </c>
    </row>
    <row r="541" spans="2:6" ht="17.45" customHeight="1" x14ac:dyDescent="0.25">
      <c r="B541" s="15" t="s">
        <v>764</v>
      </c>
    </row>
    <row r="542" spans="2:6" ht="17.45" customHeight="1" x14ac:dyDescent="0.25">
      <c r="B542" s="4" t="s">
        <v>765</v>
      </c>
    </row>
    <row r="543" spans="2:6" ht="17.45" customHeight="1" x14ac:dyDescent="0.25">
      <c r="B543" s="16"/>
    </row>
    <row r="544" spans="2:6" ht="17.45" customHeight="1" x14ac:dyDescent="0.25">
      <c r="B544" s="10" t="s">
        <v>766</v>
      </c>
    </row>
    <row r="545" spans="1:2" ht="17.45" customHeight="1" x14ac:dyDescent="0.25">
      <c r="A545" s="5" t="s">
        <v>767</v>
      </c>
      <c r="B545" s="4" t="s">
        <v>768</v>
      </c>
    </row>
    <row r="546" spans="1:2" ht="17.45" customHeight="1" x14ac:dyDescent="0.25">
      <c r="A546" s="1" t="s">
        <v>769</v>
      </c>
      <c r="B546" s="4" t="s">
        <v>770</v>
      </c>
    </row>
    <row r="547" spans="1:2" ht="17.45" customHeight="1" x14ac:dyDescent="0.25">
      <c r="A547" s="1" t="s">
        <v>771</v>
      </c>
      <c r="B547" s="15" t="s">
        <v>772</v>
      </c>
    </row>
    <row r="548" spans="1:2" ht="17.45" customHeight="1" x14ac:dyDescent="0.25">
      <c r="A548" s="1" t="s">
        <v>773</v>
      </c>
      <c r="B548" s="4" t="s">
        <v>774</v>
      </c>
    </row>
    <row r="549" spans="1:2" ht="17.45" customHeight="1" x14ac:dyDescent="0.25">
      <c r="A549" s="1" t="s">
        <v>775</v>
      </c>
      <c r="B549" s="4" t="s">
        <v>776</v>
      </c>
    </row>
    <row r="550" spans="1:2" ht="17.45" customHeight="1" x14ac:dyDescent="0.25">
      <c r="A550" s="1" t="s">
        <v>777</v>
      </c>
      <c r="B550" s="4" t="s">
        <v>778</v>
      </c>
    </row>
    <row r="551" spans="1:2" ht="17.45" customHeight="1" x14ac:dyDescent="0.25">
      <c r="A551" s="1" t="s">
        <v>779</v>
      </c>
      <c r="B551" s="4" t="s">
        <v>780</v>
      </c>
    </row>
    <row r="552" spans="1:2" ht="17.45" customHeight="1" x14ac:dyDescent="0.25">
      <c r="B552" s="16"/>
    </row>
    <row r="553" spans="1:2" ht="17.45" customHeight="1" x14ac:dyDescent="0.25">
      <c r="A553" s="5" t="s">
        <v>781</v>
      </c>
      <c r="B553" s="4" t="s">
        <v>782</v>
      </c>
    </row>
    <row r="554" spans="1:2" ht="17.45" customHeight="1" x14ac:dyDescent="0.25">
      <c r="A554" s="1" t="s">
        <v>783</v>
      </c>
      <c r="B554" s="4" t="s">
        <v>784</v>
      </c>
    </row>
    <row r="555" spans="1:2" ht="17.45" customHeight="1" x14ac:dyDescent="0.25">
      <c r="A555" s="1" t="s">
        <v>785</v>
      </c>
      <c r="B555" s="15" t="s">
        <v>786</v>
      </c>
    </row>
    <row r="556" spans="1:2" ht="17.45" customHeight="1" x14ac:dyDescent="0.25">
      <c r="A556" s="1" t="s">
        <v>787</v>
      </c>
      <c r="B556" s="4" t="s">
        <v>788</v>
      </c>
    </row>
    <row r="557" spans="1:2" ht="17.45" customHeight="1" x14ac:dyDescent="0.25">
      <c r="A557" s="1" t="s">
        <v>789</v>
      </c>
      <c r="B557" s="4" t="s">
        <v>790</v>
      </c>
    </row>
    <row r="558" spans="1:2" ht="17.45" customHeight="1" x14ac:dyDescent="0.25">
      <c r="A558" s="1" t="s">
        <v>791</v>
      </c>
      <c r="B558" s="4" t="s">
        <v>780</v>
      </c>
    </row>
    <row r="559" spans="1:2" ht="17.45" customHeight="1" x14ac:dyDescent="0.25">
      <c r="B559" s="17"/>
    </row>
    <row r="560" spans="1:2" ht="17.45" customHeight="1" x14ac:dyDescent="0.25">
      <c r="A560" s="5" t="s">
        <v>792</v>
      </c>
      <c r="B560" s="4" t="s">
        <v>793</v>
      </c>
    </row>
    <row r="561" spans="1:2" ht="17.45" customHeight="1" x14ac:dyDescent="0.25">
      <c r="A561" s="1" t="s">
        <v>794</v>
      </c>
      <c r="B561" s="4" t="s">
        <v>795</v>
      </c>
    </row>
    <row r="562" spans="1:2" ht="17.45" customHeight="1" x14ac:dyDescent="0.25">
      <c r="A562" s="1" t="s">
        <v>796</v>
      </c>
      <c r="B562" s="4" t="s">
        <v>797</v>
      </c>
    </row>
    <row r="563" spans="1:2" ht="17.45" customHeight="1" x14ac:dyDescent="0.25">
      <c r="A563" s="1" t="s">
        <v>798</v>
      </c>
      <c r="B563" s="4" t="s">
        <v>780</v>
      </c>
    </row>
    <row r="564" spans="1:2" ht="17.45" customHeight="1" x14ac:dyDescent="0.25">
      <c r="B564" s="16"/>
    </row>
    <row r="565" spans="1:2" ht="17.45" customHeight="1" x14ac:dyDescent="0.25">
      <c r="A565" s="5" t="s">
        <v>799</v>
      </c>
      <c r="B565" s="4" t="s">
        <v>800</v>
      </c>
    </row>
    <row r="566" spans="1:2" ht="17.45" customHeight="1" x14ac:dyDescent="0.25">
      <c r="A566" s="1" t="s">
        <v>801</v>
      </c>
      <c r="B566" s="4" t="s">
        <v>802</v>
      </c>
    </row>
    <row r="567" spans="1:2" ht="17.45" customHeight="1" x14ac:dyDescent="0.25">
      <c r="A567" s="1" t="s">
        <v>803</v>
      </c>
      <c r="B567" s="15" t="s">
        <v>804</v>
      </c>
    </row>
    <row r="568" spans="1:2" ht="17.45" customHeight="1" x14ac:dyDescent="0.25">
      <c r="A568" s="1" t="s">
        <v>805</v>
      </c>
      <c r="B568" s="4" t="s">
        <v>806</v>
      </c>
    </row>
    <row r="569" spans="1:2" ht="17.45" customHeight="1" x14ac:dyDescent="0.25">
      <c r="A569" s="1" t="s">
        <v>807</v>
      </c>
      <c r="B569" s="4" t="s">
        <v>808</v>
      </c>
    </row>
    <row r="570" spans="1:2" ht="17.45" customHeight="1" x14ac:dyDescent="0.25">
      <c r="A570" s="1" t="s">
        <v>809</v>
      </c>
      <c r="B570" s="4" t="s">
        <v>810</v>
      </c>
    </row>
    <row r="571" spans="1:2" ht="17.45" customHeight="1" x14ac:dyDescent="0.25">
      <c r="A571" s="1" t="s">
        <v>811</v>
      </c>
      <c r="B571" s="4" t="s">
        <v>780</v>
      </c>
    </row>
    <row r="572" spans="1:2" ht="17.45" customHeight="1" x14ac:dyDescent="0.25">
      <c r="B572" s="16"/>
    </row>
    <row r="573" spans="1:2" ht="17.45" customHeight="1" x14ac:dyDescent="0.25">
      <c r="A573" s="5" t="s">
        <v>812</v>
      </c>
      <c r="B573" s="4" t="s">
        <v>813</v>
      </c>
    </row>
    <row r="574" spans="1:2" ht="17.45" customHeight="1" x14ac:dyDescent="0.25">
      <c r="A574" s="1" t="s">
        <v>814</v>
      </c>
      <c r="B574" s="4" t="s">
        <v>815</v>
      </c>
    </row>
    <row r="575" spans="1:2" ht="17.45" customHeight="1" x14ac:dyDescent="0.25">
      <c r="A575" s="1" t="s">
        <v>816</v>
      </c>
      <c r="B575" s="15" t="s">
        <v>817</v>
      </c>
    </row>
    <row r="576" spans="1:2" ht="17.45" customHeight="1" x14ac:dyDescent="0.25">
      <c r="A576" s="1" t="s">
        <v>818</v>
      </c>
      <c r="B576" s="4" t="s">
        <v>819</v>
      </c>
    </row>
    <row r="577" spans="1:2" ht="17.45" customHeight="1" x14ac:dyDescent="0.25">
      <c r="A577" s="1" t="s">
        <v>820</v>
      </c>
      <c r="B577" s="4" t="s">
        <v>821</v>
      </c>
    </row>
    <row r="578" spans="1:2" ht="17.45" customHeight="1" x14ac:dyDescent="0.25">
      <c r="A578" s="1" t="s">
        <v>822</v>
      </c>
      <c r="B578" s="4" t="s">
        <v>823</v>
      </c>
    </row>
    <row r="579" spans="1:2" ht="17.45" customHeight="1" x14ac:dyDescent="0.25">
      <c r="A579" s="1" t="s">
        <v>824</v>
      </c>
      <c r="B579" s="4" t="s">
        <v>825</v>
      </c>
    </row>
    <row r="580" spans="1:2" ht="17.45" customHeight="1" x14ac:dyDescent="0.25">
      <c r="B580" s="17"/>
    </row>
    <row r="581" spans="1:2" ht="17.45" customHeight="1" x14ac:dyDescent="0.25">
      <c r="A581" s="5" t="s">
        <v>826</v>
      </c>
      <c r="B581" s="4" t="s">
        <v>827</v>
      </c>
    </row>
    <row r="582" spans="1:2" ht="17.45" customHeight="1" x14ac:dyDescent="0.25">
      <c r="A582" s="1" t="s">
        <v>828</v>
      </c>
      <c r="B582" s="4" t="s">
        <v>829</v>
      </c>
    </row>
    <row r="583" spans="1:2" ht="17.45" customHeight="1" x14ac:dyDescent="0.25">
      <c r="A583" s="1" t="s">
        <v>830</v>
      </c>
      <c r="B583" s="4" t="s">
        <v>831</v>
      </c>
    </row>
    <row r="584" spans="1:2" ht="17.45" customHeight="1" x14ac:dyDescent="0.25">
      <c r="A584" s="1" t="s">
        <v>832</v>
      </c>
      <c r="B584" s="4" t="s">
        <v>821</v>
      </c>
    </row>
    <row r="585" spans="1:2" ht="17.45" customHeight="1" x14ac:dyDescent="0.25">
      <c r="A585" s="1" t="s">
        <v>833</v>
      </c>
      <c r="B585" s="4" t="s">
        <v>834</v>
      </c>
    </row>
    <row r="586" spans="1:2" ht="17.45" customHeight="1" x14ac:dyDescent="0.25">
      <c r="B586" s="16"/>
    </row>
    <row r="587" spans="1:2" ht="17.45" customHeight="1" x14ac:dyDescent="0.25">
      <c r="A587" s="5" t="s">
        <v>835</v>
      </c>
      <c r="B587" s="4" t="s">
        <v>836</v>
      </c>
    </row>
    <row r="588" spans="1:2" ht="17.45" customHeight="1" x14ac:dyDescent="0.25">
      <c r="A588" s="1" t="s">
        <v>837</v>
      </c>
      <c r="B588" s="4" t="s">
        <v>838</v>
      </c>
    </row>
    <row r="589" spans="1:2" ht="17.45" customHeight="1" x14ac:dyDescent="0.25">
      <c r="A589" s="1" t="s">
        <v>839</v>
      </c>
      <c r="B589" s="4" t="s">
        <v>840</v>
      </c>
    </row>
    <row r="590" spans="1:2" ht="17.45" customHeight="1" x14ac:dyDescent="0.25">
      <c r="A590" s="1" t="s">
        <v>841</v>
      </c>
      <c r="B590" s="4" t="s">
        <v>842</v>
      </c>
    </row>
    <row r="591" spans="1:2" ht="17.45" customHeight="1" x14ac:dyDescent="0.25">
      <c r="A591" s="1" t="s">
        <v>843</v>
      </c>
      <c r="B591" s="4" t="s">
        <v>780</v>
      </c>
    </row>
    <row r="592" spans="1:2" ht="17.45" customHeight="1" x14ac:dyDescent="0.25">
      <c r="B592" s="16"/>
    </row>
    <row r="593" spans="1:2" ht="17.45" customHeight="1" x14ac:dyDescent="0.25">
      <c r="A593" s="5" t="s">
        <v>844</v>
      </c>
      <c r="B593" s="4" t="s">
        <v>845</v>
      </c>
    </row>
    <row r="594" spans="1:2" ht="17.45" customHeight="1" x14ac:dyDescent="0.25">
      <c r="A594" s="1" t="s">
        <v>846</v>
      </c>
      <c r="B594" s="4" t="s">
        <v>784</v>
      </c>
    </row>
    <row r="595" spans="1:2" ht="17.45" customHeight="1" x14ac:dyDescent="0.25">
      <c r="A595" s="1" t="s">
        <v>847</v>
      </c>
      <c r="B595" s="15" t="s">
        <v>848</v>
      </c>
    </row>
    <row r="596" spans="1:2" ht="17.45" customHeight="1" x14ac:dyDescent="0.25">
      <c r="A596" s="1" t="s">
        <v>849</v>
      </c>
      <c r="B596" s="4" t="s">
        <v>850</v>
      </c>
    </row>
    <row r="597" spans="1:2" ht="17.45" customHeight="1" x14ac:dyDescent="0.25">
      <c r="A597" s="1" t="s">
        <v>851</v>
      </c>
      <c r="B597" s="4" t="s">
        <v>780</v>
      </c>
    </row>
    <row r="598" spans="1:2" ht="17.45" customHeight="1" x14ac:dyDescent="0.25">
      <c r="B598" s="16"/>
    </row>
    <row r="599" spans="1:2" ht="17.45" customHeight="1" x14ac:dyDescent="0.25">
      <c r="A599" s="5" t="s">
        <v>852</v>
      </c>
      <c r="B599" s="4" t="s">
        <v>853</v>
      </c>
    </row>
    <row r="600" spans="1:2" ht="17.45" customHeight="1" x14ac:dyDescent="0.25">
      <c r="A600" s="1" t="s">
        <v>854</v>
      </c>
      <c r="B600" s="4" t="s">
        <v>770</v>
      </c>
    </row>
    <row r="601" spans="1:2" ht="17.45" customHeight="1" x14ac:dyDescent="0.25">
      <c r="A601" s="1" t="s">
        <v>855</v>
      </c>
      <c r="B601" s="15" t="s">
        <v>856</v>
      </c>
    </row>
    <row r="602" spans="1:2" ht="17.45" customHeight="1" x14ac:dyDescent="0.25">
      <c r="A602" s="1" t="s">
        <v>857</v>
      </c>
      <c r="B602" s="4" t="s">
        <v>858</v>
      </c>
    </row>
    <row r="603" spans="1:2" ht="17.45" customHeight="1" x14ac:dyDescent="0.25">
      <c r="A603" s="1" t="s">
        <v>859</v>
      </c>
      <c r="B603" s="4" t="s">
        <v>780</v>
      </c>
    </row>
    <row r="604" spans="1:2" ht="17.45" customHeight="1" x14ac:dyDescent="0.25">
      <c r="B604" s="17"/>
    </row>
    <row r="605" spans="1:2" ht="17.45" customHeight="1" x14ac:dyDescent="0.25">
      <c r="A605" s="5" t="s">
        <v>860</v>
      </c>
      <c r="B605" s="4" t="s">
        <v>861</v>
      </c>
    </row>
    <row r="606" spans="1:2" ht="17.45" customHeight="1" x14ac:dyDescent="0.25">
      <c r="A606" s="1" t="s">
        <v>862</v>
      </c>
      <c r="B606" s="4" t="s">
        <v>863</v>
      </c>
    </row>
    <row r="607" spans="1:2" ht="17.45" customHeight="1" x14ac:dyDescent="0.25">
      <c r="A607" s="1" t="s">
        <v>864</v>
      </c>
      <c r="B607" s="4" t="s">
        <v>865</v>
      </c>
    </row>
    <row r="608" spans="1:2" ht="17.45" customHeight="1" x14ac:dyDescent="0.25">
      <c r="A608" s="1" t="s">
        <v>866</v>
      </c>
      <c r="B608" s="4" t="s">
        <v>867</v>
      </c>
    </row>
    <row r="609" spans="1:3" ht="17.45" customHeight="1" x14ac:dyDescent="0.25">
      <c r="A609" s="1" t="s">
        <v>868</v>
      </c>
      <c r="B609" s="4" t="s">
        <v>780</v>
      </c>
    </row>
    <row r="610" spans="1:3" ht="17.45" customHeight="1" x14ac:dyDescent="0.25">
      <c r="B610" s="16"/>
    </row>
    <row r="611" spans="1:3" ht="17.45" customHeight="1" x14ac:dyDescent="0.25">
      <c r="A611" s="5" t="s">
        <v>869</v>
      </c>
      <c r="B611" s="4" t="s">
        <v>870</v>
      </c>
    </row>
    <row r="612" spans="1:3" ht="17.45" customHeight="1" x14ac:dyDescent="0.25">
      <c r="A612" s="1" t="s">
        <v>871</v>
      </c>
      <c r="B612" s="4" t="s">
        <v>872</v>
      </c>
    </row>
    <row r="613" spans="1:3" ht="17.45" customHeight="1" x14ac:dyDescent="0.25">
      <c r="A613" s="1" t="s">
        <v>873</v>
      </c>
      <c r="B613" s="4" t="s">
        <v>874</v>
      </c>
    </row>
    <row r="614" spans="1:3" ht="17.45" customHeight="1" x14ac:dyDescent="0.25">
      <c r="A614" s="1" t="s">
        <v>875</v>
      </c>
      <c r="B614" s="4" t="s">
        <v>778</v>
      </c>
    </row>
    <row r="615" spans="1:3" ht="17.45" customHeight="1" x14ac:dyDescent="0.25">
      <c r="A615" s="1" t="s">
        <v>876</v>
      </c>
      <c r="B615" s="4" t="s">
        <v>780</v>
      </c>
    </row>
    <row r="616" spans="1:3" ht="17.45" customHeight="1" x14ac:dyDescent="0.25">
      <c r="A616" s="1" t="s">
        <v>877</v>
      </c>
      <c r="B616" s="4" t="s">
        <v>808</v>
      </c>
    </row>
    <row r="617" spans="1:3" ht="17.45" customHeight="1" x14ac:dyDescent="0.25">
      <c r="B617" s="16"/>
    </row>
    <row r="618" spans="1:3" ht="17.45" customHeight="1" x14ac:dyDescent="0.25">
      <c r="A618" s="5" t="s">
        <v>878</v>
      </c>
      <c r="B618" s="4" t="s">
        <v>879</v>
      </c>
    </row>
    <row r="619" spans="1:3" ht="17.45" customHeight="1" x14ac:dyDescent="0.25">
      <c r="A619" s="1" t="s">
        <v>880</v>
      </c>
      <c r="B619" s="4" t="s">
        <v>770</v>
      </c>
      <c r="C619" s="3"/>
    </row>
    <row r="620" spans="1:3" ht="17.45" customHeight="1" x14ac:dyDescent="0.25">
      <c r="A620" s="1" t="s">
        <v>881</v>
      </c>
      <c r="B620" s="15" t="s">
        <v>882</v>
      </c>
    </row>
    <row r="621" spans="1:3" ht="17.45" customHeight="1" x14ac:dyDescent="0.25">
      <c r="A621" s="1" t="s">
        <v>883</v>
      </c>
      <c r="B621" s="4" t="s">
        <v>884</v>
      </c>
    </row>
    <row r="622" spans="1:3" ht="17.45" customHeight="1" x14ac:dyDescent="0.25">
      <c r="A622" s="1" t="s">
        <v>885</v>
      </c>
      <c r="B622" s="4" t="s">
        <v>886</v>
      </c>
    </row>
    <row r="623" spans="1:3" ht="17.45" customHeight="1" x14ac:dyDescent="0.25">
      <c r="A623" s="1" t="s">
        <v>887</v>
      </c>
      <c r="B623" s="4" t="s">
        <v>780</v>
      </c>
    </row>
    <row r="624" spans="1:3" ht="17.45" customHeight="1" x14ac:dyDescent="0.25">
      <c r="A624" s="1" t="s">
        <v>888</v>
      </c>
      <c r="B624" s="4" t="s">
        <v>821</v>
      </c>
    </row>
    <row r="625" spans="1:3" ht="17.45" customHeight="1" x14ac:dyDescent="0.25">
      <c r="B625" s="16"/>
    </row>
    <row r="626" spans="1:3" ht="17.45" customHeight="1" x14ac:dyDescent="0.25">
      <c r="A626" s="5" t="s">
        <v>889</v>
      </c>
      <c r="B626" s="4" t="s">
        <v>890</v>
      </c>
    </row>
    <row r="627" spans="1:3" ht="17.45" customHeight="1" x14ac:dyDescent="0.25">
      <c r="A627" s="1" t="s">
        <v>891</v>
      </c>
      <c r="B627" s="4" t="s">
        <v>892</v>
      </c>
    </row>
    <row r="628" spans="1:3" ht="17.45" customHeight="1" x14ac:dyDescent="0.25">
      <c r="A628" s="1" t="s">
        <v>893</v>
      </c>
      <c r="B628" s="4" t="s">
        <v>894</v>
      </c>
    </row>
    <row r="629" spans="1:3" ht="17.45" customHeight="1" x14ac:dyDescent="0.25">
      <c r="A629" s="1" t="s">
        <v>895</v>
      </c>
      <c r="B629" s="4" t="s">
        <v>896</v>
      </c>
    </row>
    <row r="630" spans="1:3" ht="17.45" customHeight="1" x14ac:dyDescent="0.25">
      <c r="A630" s="1" t="s">
        <v>897</v>
      </c>
      <c r="B630" s="4" t="s">
        <v>780</v>
      </c>
    </row>
    <row r="631" spans="1:3" ht="17.45" customHeight="1" x14ac:dyDescent="0.25">
      <c r="A631" s="1" t="s">
        <v>898</v>
      </c>
      <c r="B631" s="4" t="s">
        <v>899</v>
      </c>
    </row>
    <row r="632" spans="1:3" ht="17.45" customHeight="1" x14ac:dyDescent="0.25">
      <c r="B632" s="26"/>
    </row>
    <row r="633" spans="1:3" ht="17.45" customHeight="1" x14ac:dyDescent="0.25">
      <c r="A633" s="5" t="s">
        <v>900</v>
      </c>
      <c r="B633" s="4" t="s">
        <v>901</v>
      </c>
    </row>
    <row r="634" spans="1:3" ht="17.45" customHeight="1" x14ac:dyDescent="0.25">
      <c r="A634" s="1" t="s">
        <v>902</v>
      </c>
      <c r="B634" s="4" t="s">
        <v>815</v>
      </c>
      <c r="C634" s="4"/>
    </row>
    <row r="635" spans="1:3" ht="17.45" customHeight="1" x14ac:dyDescent="0.25">
      <c r="A635" s="1" t="s">
        <v>903</v>
      </c>
      <c r="B635" s="15" t="s">
        <v>904</v>
      </c>
    </row>
    <row r="636" spans="1:3" ht="17.45" customHeight="1" x14ac:dyDescent="0.25">
      <c r="A636" s="1" t="s">
        <v>905</v>
      </c>
      <c r="B636" s="4" t="s">
        <v>906</v>
      </c>
    </row>
    <row r="637" spans="1:3" ht="17.45" customHeight="1" x14ac:dyDescent="0.25">
      <c r="A637" s="1" t="s">
        <v>907</v>
      </c>
      <c r="B637" s="4" t="s">
        <v>821</v>
      </c>
    </row>
    <row r="638" spans="1:3" ht="17.45" customHeight="1" x14ac:dyDescent="0.25">
      <c r="A638" s="1" t="s">
        <v>908</v>
      </c>
      <c r="B638" s="4" t="s">
        <v>909</v>
      </c>
    </row>
    <row r="639" spans="1:3" ht="17.45" customHeight="1" x14ac:dyDescent="0.25">
      <c r="A639" s="1" t="s">
        <v>910</v>
      </c>
      <c r="B639" s="4" t="s">
        <v>780</v>
      </c>
    </row>
    <row r="640" spans="1:3" ht="17.45" customHeight="1" x14ac:dyDescent="0.25">
      <c r="B640" s="16"/>
    </row>
    <row r="641" spans="1:2" ht="17.45" customHeight="1" x14ac:dyDescent="0.25">
      <c r="A641" s="5" t="s">
        <v>911</v>
      </c>
      <c r="B641" s="4" t="s">
        <v>912</v>
      </c>
    </row>
    <row r="642" spans="1:2" ht="17.45" customHeight="1" x14ac:dyDescent="0.25">
      <c r="A642" s="1" t="s">
        <v>913</v>
      </c>
      <c r="B642" s="4" t="s">
        <v>914</v>
      </c>
    </row>
    <row r="643" spans="1:2" ht="17.45" customHeight="1" x14ac:dyDescent="0.25">
      <c r="A643" s="1" t="s">
        <v>915</v>
      </c>
      <c r="B643" s="15" t="s">
        <v>916</v>
      </c>
    </row>
    <row r="644" spans="1:2" ht="17.45" customHeight="1" x14ac:dyDescent="0.25">
      <c r="A644" s="1" t="s">
        <v>917</v>
      </c>
      <c r="B644" s="4" t="s">
        <v>918</v>
      </c>
    </row>
    <row r="645" spans="1:2" ht="17.45" customHeight="1" x14ac:dyDescent="0.25">
      <c r="A645" s="1" t="s">
        <v>919</v>
      </c>
      <c r="B645" s="4" t="s">
        <v>780</v>
      </c>
    </row>
    <row r="646" spans="1:2" ht="17.45" customHeight="1" x14ac:dyDescent="0.25">
      <c r="B646" s="17"/>
    </row>
    <row r="647" spans="1:2" ht="17.45" customHeight="1" x14ac:dyDescent="0.25">
      <c r="A647" s="5" t="s">
        <v>920</v>
      </c>
      <c r="B647" s="4" t="s">
        <v>921</v>
      </c>
    </row>
    <row r="648" spans="1:2" ht="17.45" customHeight="1" x14ac:dyDescent="0.25">
      <c r="A648" s="1" t="s">
        <v>922</v>
      </c>
      <c r="B648" s="4" t="s">
        <v>923</v>
      </c>
    </row>
    <row r="649" spans="1:2" ht="17.45" customHeight="1" x14ac:dyDescent="0.25">
      <c r="A649" s="1" t="s">
        <v>924</v>
      </c>
      <c r="B649" s="4" t="s">
        <v>925</v>
      </c>
    </row>
    <row r="650" spans="1:2" ht="17.45" customHeight="1" x14ac:dyDescent="0.25">
      <c r="A650" s="1" t="s">
        <v>926</v>
      </c>
      <c r="B650" s="4" t="s">
        <v>927</v>
      </c>
    </row>
    <row r="651" spans="1:2" ht="17.45" customHeight="1" x14ac:dyDescent="0.25">
      <c r="A651" s="1" t="s">
        <v>928</v>
      </c>
      <c r="B651" s="4" t="s">
        <v>821</v>
      </c>
    </row>
    <row r="652" spans="1:2" ht="17.45" customHeight="1" x14ac:dyDescent="0.25">
      <c r="A652" s="1" t="s">
        <v>929</v>
      </c>
      <c r="B652" s="4" t="s">
        <v>930</v>
      </c>
    </row>
    <row r="653" spans="1:2" ht="17.45" customHeight="1" x14ac:dyDescent="0.25">
      <c r="A653" s="1" t="s">
        <v>931</v>
      </c>
      <c r="B653" s="4" t="s">
        <v>780</v>
      </c>
    </row>
    <row r="654" spans="1:2" ht="17.45" customHeight="1" x14ac:dyDescent="0.25">
      <c r="B654" s="16"/>
    </row>
    <row r="655" spans="1:2" ht="17.45" customHeight="1" x14ac:dyDescent="0.25">
      <c r="A655" s="5" t="s">
        <v>932</v>
      </c>
      <c r="B655" s="4" t="s">
        <v>933</v>
      </c>
    </row>
    <row r="656" spans="1:2" ht="17.45" customHeight="1" x14ac:dyDescent="0.25">
      <c r="A656" s="1" t="s">
        <v>934</v>
      </c>
      <c r="B656" s="4" t="s">
        <v>935</v>
      </c>
    </row>
    <row r="657" spans="1:2" ht="17.45" customHeight="1" x14ac:dyDescent="0.25">
      <c r="A657" s="1" t="s">
        <v>936</v>
      </c>
      <c r="B657" s="4" t="s">
        <v>937</v>
      </c>
    </row>
    <row r="658" spans="1:2" ht="17.45" customHeight="1" x14ac:dyDescent="0.25">
      <c r="A658" s="1" t="s">
        <v>938</v>
      </c>
      <c r="B658" s="15" t="s">
        <v>937</v>
      </c>
    </row>
    <row r="659" spans="1:2" ht="17.45" customHeight="1" x14ac:dyDescent="0.25">
      <c r="A659" s="1" t="s">
        <v>939</v>
      </c>
      <c r="B659" s="4" t="s">
        <v>940</v>
      </c>
    </row>
    <row r="660" spans="1:2" ht="17.45" customHeight="1" x14ac:dyDescent="0.25">
      <c r="A660" s="1" t="s">
        <v>941</v>
      </c>
      <c r="B660" s="4" t="s">
        <v>780</v>
      </c>
    </row>
    <row r="661" spans="1:2" ht="17.45" customHeight="1" x14ac:dyDescent="0.25">
      <c r="B661" s="16"/>
    </row>
    <row r="662" spans="1:2" ht="17.45" customHeight="1" x14ac:dyDescent="0.25">
      <c r="A662" s="5" t="s">
        <v>942</v>
      </c>
      <c r="B662" s="4" t="s">
        <v>943</v>
      </c>
    </row>
    <row r="663" spans="1:2" ht="17.45" customHeight="1" x14ac:dyDescent="0.25">
      <c r="A663" s="1" t="s">
        <v>944</v>
      </c>
      <c r="B663" s="4" t="s">
        <v>945</v>
      </c>
    </row>
    <row r="664" spans="1:2" ht="17.45" customHeight="1" x14ac:dyDescent="0.25">
      <c r="A664" s="1" t="s">
        <v>946</v>
      </c>
      <c r="B664" s="15" t="s">
        <v>947</v>
      </c>
    </row>
    <row r="665" spans="1:2" ht="17.45" customHeight="1" x14ac:dyDescent="0.25">
      <c r="A665" s="1" t="s">
        <v>948</v>
      </c>
      <c r="B665" s="4" t="s">
        <v>949</v>
      </c>
    </row>
    <row r="666" spans="1:2" ht="17.45" customHeight="1" x14ac:dyDescent="0.25">
      <c r="A666" s="1" t="s">
        <v>950</v>
      </c>
      <c r="B666" s="4" t="s">
        <v>780</v>
      </c>
    </row>
    <row r="667" spans="1:2" ht="17.45" customHeight="1" x14ac:dyDescent="0.25">
      <c r="B667" s="16"/>
    </row>
    <row r="668" spans="1:2" ht="17.45" customHeight="1" x14ac:dyDescent="0.25">
      <c r="A668" s="5" t="s">
        <v>951</v>
      </c>
      <c r="B668" s="4" t="s">
        <v>952</v>
      </c>
    </row>
    <row r="669" spans="1:2" ht="17.45" customHeight="1" x14ac:dyDescent="0.25">
      <c r="A669" s="1" t="s">
        <v>953</v>
      </c>
      <c r="B669" s="4" t="s">
        <v>954</v>
      </c>
    </row>
    <row r="670" spans="1:2" ht="17.45" customHeight="1" x14ac:dyDescent="0.25">
      <c r="A670" s="1" t="s">
        <v>955</v>
      </c>
      <c r="B670" s="4" t="s">
        <v>956</v>
      </c>
    </row>
    <row r="671" spans="1:2" ht="17.45" customHeight="1" x14ac:dyDescent="0.25">
      <c r="A671" s="1" t="s">
        <v>957</v>
      </c>
      <c r="B671" s="4" t="s">
        <v>958</v>
      </c>
    </row>
    <row r="672" spans="1:2" ht="17.45" customHeight="1" x14ac:dyDescent="0.25">
      <c r="A672" s="1" t="s">
        <v>959</v>
      </c>
      <c r="B672" s="4" t="s">
        <v>842</v>
      </c>
    </row>
    <row r="673" spans="1:3" ht="17.45" customHeight="1" x14ac:dyDescent="0.25">
      <c r="A673" s="1" t="s">
        <v>960</v>
      </c>
      <c r="B673" s="4" t="s">
        <v>780</v>
      </c>
    </row>
    <row r="674" spans="1:3" ht="17.45" customHeight="1" x14ac:dyDescent="0.25">
      <c r="A674" s="1" t="s">
        <v>961</v>
      </c>
      <c r="B674" s="4" t="s">
        <v>962</v>
      </c>
    </row>
    <row r="675" spans="1:3" ht="17.45" customHeight="1" x14ac:dyDescent="0.25">
      <c r="B675" s="16"/>
    </row>
    <row r="676" spans="1:3" ht="17.45" customHeight="1" x14ac:dyDescent="0.25">
      <c r="A676" s="5" t="s">
        <v>963</v>
      </c>
      <c r="B676" s="4" t="s">
        <v>964</v>
      </c>
    </row>
    <row r="677" spans="1:3" ht="17.45" customHeight="1" x14ac:dyDescent="0.25">
      <c r="A677" s="1" t="s">
        <v>965</v>
      </c>
      <c r="B677" s="4" t="s">
        <v>966</v>
      </c>
      <c r="C677" s="3"/>
    </row>
    <row r="678" spans="1:3" ht="17.45" customHeight="1" x14ac:dyDescent="0.25">
      <c r="A678" s="1" t="s">
        <v>967</v>
      </c>
      <c r="B678" s="4" t="s">
        <v>968</v>
      </c>
      <c r="C678" s="3"/>
    </row>
    <row r="679" spans="1:3" ht="17.45" customHeight="1" x14ac:dyDescent="0.25">
      <c r="A679" s="1" t="s">
        <v>969</v>
      </c>
      <c r="B679" s="4" t="s">
        <v>970</v>
      </c>
    </row>
    <row r="680" spans="1:3" ht="17.45" customHeight="1" x14ac:dyDescent="0.25">
      <c r="A680" s="1" t="s">
        <v>971</v>
      </c>
      <c r="B680" s="4" t="s">
        <v>821</v>
      </c>
    </row>
    <row r="681" spans="1:3" ht="17.45" customHeight="1" x14ac:dyDescent="0.25">
      <c r="A681" s="1" t="s">
        <v>972</v>
      </c>
      <c r="B681" s="4" t="s">
        <v>973</v>
      </c>
    </row>
    <row r="682" spans="1:3" ht="17.45" customHeight="1" x14ac:dyDescent="0.25">
      <c r="A682" s="1" t="s">
        <v>974</v>
      </c>
      <c r="B682" s="4" t="s">
        <v>975</v>
      </c>
    </row>
    <row r="683" spans="1:3" ht="17.45" customHeight="1" x14ac:dyDescent="0.25">
      <c r="A683" s="1" t="s">
        <v>976</v>
      </c>
      <c r="B683" s="4" t="s">
        <v>977</v>
      </c>
    </row>
    <row r="684" spans="1:3" ht="17.45" customHeight="1" x14ac:dyDescent="0.25">
      <c r="B684" s="16"/>
    </row>
    <row r="685" spans="1:3" ht="17.45" customHeight="1" x14ac:dyDescent="0.25">
      <c r="A685" s="5" t="s">
        <v>978</v>
      </c>
      <c r="B685" s="4" t="s">
        <v>979</v>
      </c>
    </row>
    <row r="686" spans="1:3" ht="17.45" customHeight="1" x14ac:dyDescent="0.25">
      <c r="A686" s="1" t="s">
        <v>980</v>
      </c>
      <c r="B686" s="4" t="s">
        <v>981</v>
      </c>
    </row>
    <row r="687" spans="1:3" ht="17.45" customHeight="1" x14ac:dyDescent="0.25">
      <c r="A687" s="1" t="s">
        <v>982</v>
      </c>
      <c r="B687" s="4" t="s">
        <v>983</v>
      </c>
    </row>
    <row r="688" spans="1:3" ht="17.45" customHeight="1" x14ac:dyDescent="0.25">
      <c r="A688" s="1" t="s">
        <v>984</v>
      </c>
      <c r="B688" s="4" t="s">
        <v>985</v>
      </c>
    </row>
    <row r="689" spans="1:3" ht="17.45" customHeight="1" x14ac:dyDescent="0.25">
      <c r="A689" s="1" t="s">
        <v>986</v>
      </c>
      <c r="B689" s="4" t="s">
        <v>808</v>
      </c>
    </row>
    <row r="690" spans="1:3" ht="17.45" customHeight="1" x14ac:dyDescent="0.25">
      <c r="A690" s="1" t="s">
        <v>987</v>
      </c>
      <c r="B690" s="4" t="s">
        <v>988</v>
      </c>
    </row>
    <row r="691" spans="1:3" ht="17.45" customHeight="1" x14ac:dyDescent="0.25">
      <c r="A691" s="1" t="s">
        <v>989</v>
      </c>
      <c r="B691" s="4" t="s">
        <v>990</v>
      </c>
    </row>
    <row r="692" spans="1:3" ht="17.45" customHeight="1" x14ac:dyDescent="0.25">
      <c r="A692" s="1" t="s">
        <v>991</v>
      </c>
      <c r="B692" s="4" t="s">
        <v>992</v>
      </c>
    </row>
    <row r="693" spans="1:3" ht="17.45" customHeight="1" x14ac:dyDescent="0.25">
      <c r="B693" s="4"/>
    </row>
    <row r="694" spans="1:3" ht="17.45" customHeight="1" x14ac:dyDescent="0.25">
      <c r="A694" s="5" t="s">
        <v>993</v>
      </c>
      <c r="B694" s="4" t="s">
        <v>994</v>
      </c>
    </row>
    <row r="695" spans="1:3" ht="17.45" customHeight="1" x14ac:dyDescent="0.25">
      <c r="A695" s="1" t="s">
        <v>995</v>
      </c>
      <c r="B695" s="4" t="s">
        <v>996</v>
      </c>
    </row>
    <row r="696" spans="1:3" ht="17.45" customHeight="1" x14ac:dyDescent="0.25">
      <c r="A696" s="1" t="s">
        <v>997</v>
      </c>
      <c r="B696" s="4" t="s">
        <v>998</v>
      </c>
    </row>
    <row r="697" spans="1:3" ht="17.45" customHeight="1" x14ac:dyDescent="0.25">
      <c r="A697" s="1" t="s">
        <v>999</v>
      </c>
      <c r="B697" s="4" t="s">
        <v>1000</v>
      </c>
    </row>
    <row r="698" spans="1:3" ht="17.45" customHeight="1" x14ac:dyDescent="0.25">
      <c r="A698" s="1" t="s">
        <v>1001</v>
      </c>
      <c r="B698" s="4" t="s">
        <v>1002</v>
      </c>
    </row>
    <row r="699" spans="1:3" ht="17.45" customHeight="1" x14ac:dyDescent="0.25">
      <c r="A699" s="1" t="s">
        <v>1003</v>
      </c>
      <c r="B699" s="4" t="s">
        <v>886</v>
      </c>
    </row>
    <row r="700" spans="1:3" ht="17.45" customHeight="1" x14ac:dyDescent="0.25">
      <c r="A700" s="1" t="s">
        <v>1004</v>
      </c>
      <c r="B700" s="4" t="s">
        <v>780</v>
      </c>
    </row>
    <row r="701" spans="1:3" ht="17.45" customHeight="1" x14ac:dyDescent="0.25">
      <c r="B701" s="4"/>
      <c r="C701" s="4"/>
    </row>
    <row r="702" spans="1:3" ht="17.45" customHeight="1" x14ac:dyDescent="0.25">
      <c r="A702" s="5" t="s">
        <v>1005</v>
      </c>
      <c r="B702" s="4" t="s">
        <v>1006</v>
      </c>
    </row>
    <row r="703" spans="1:3" ht="17.45" customHeight="1" x14ac:dyDescent="0.25">
      <c r="A703" s="1" t="s">
        <v>1007</v>
      </c>
      <c r="B703" s="4" t="s">
        <v>1008</v>
      </c>
    </row>
    <row r="704" spans="1:3" ht="17.45" customHeight="1" x14ac:dyDescent="0.25">
      <c r="A704" s="1" t="s">
        <v>1009</v>
      </c>
      <c r="B704" s="4" t="s">
        <v>1010</v>
      </c>
    </row>
    <row r="705" spans="1:2" ht="17.45" customHeight="1" x14ac:dyDescent="0.25">
      <c r="A705" s="1" t="s">
        <v>1011</v>
      </c>
      <c r="B705" s="4" t="s">
        <v>1012</v>
      </c>
    </row>
    <row r="706" spans="1:2" ht="17.45" customHeight="1" x14ac:dyDescent="0.25">
      <c r="A706" s="1" t="s">
        <v>1013</v>
      </c>
      <c r="B706" s="4" t="s">
        <v>821</v>
      </c>
    </row>
    <row r="707" spans="1:2" ht="17.45" customHeight="1" x14ac:dyDescent="0.25">
      <c r="A707" s="1" t="s">
        <v>1014</v>
      </c>
      <c r="B707" s="4" t="s">
        <v>1015</v>
      </c>
    </row>
    <row r="708" spans="1:2" ht="17.45" customHeight="1" x14ac:dyDescent="0.25">
      <c r="A708" s="1" t="s">
        <v>1016</v>
      </c>
      <c r="B708" s="4" t="s">
        <v>1017</v>
      </c>
    </row>
    <row r="709" spans="1:2" ht="17.45" customHeight="1" x14ac:dyDescent="0.25">
      <c r="B709" s="16"/>
    </row>
    <row r="710" spans="1:2" ht="17.45" customHeight="1" x14ac:dyDescent="0.25">
      <c r="A710" s="5" t="s">
        <v>1018</v>
      </c>
      <c r="B710" s="4" t="s">
        <v>1019</v>
      </c>
    </row>
    <row r="711" spans="1:2" ht="17.45" customHeight="1" x14ac:dyDescent="0.25">
      <c r="A711" s="1" t="s">
        <v>1020</v>
      </c>
      <c r="B711" s="4" t="s">
        <v>1021</v>
      </c>
    </row>
    <row r="712" spans="1:2" ht="17.45" customHeight="1" x14ac:dyDescent="0.25">
      <c r="A712" s="1" t="s">
        <v>1022</v>
      </c>
      <c r="B712" s="15" t="s">
        <v>1023</v>
      </c>
    </row>
    <row r="713" spans="1:2" ht="17.45" customHeight="1" x14ac:dyDescent="0.25">
      <c r="A713" s="1" t="s">
        <v>1024</v>
      </c>
      <c r="B713" s="4" t="s">
        <v>1025</v>
      </c>
    </row>
    <row r="714" spans="1:2" ht="17.45" customHeight="1" x14ac:dyDescent="0.25">
      <c r="A714" s="1" t="s">
        <v>1026</v>
      </c>
      <c r="B714" s="4" t="s">
        <v>886</v>
      </c>
    </row>
    <row r="715" spans="1:2" ht="17.45" customHeight="1" x14ac:dyDescent="0.25">
      <c r="A715" s="1" t="s">
        <v>1027</v>
      </c>
      <c r="B715" s="4" t="s">
        <v>780</v>
      </c>
    </row>
    <row r="716" spans="1:2" ht="17.45" customHeight="1" x14ac:dyDescent="0.25">
      <c r="B716" s="16"/>
    </row>
    <row r="717" spans="1:2" ht="17.45" customHeight="1" x14ac:dyDescent="0.25">
      <c r="A717" s="5" t="s">
        <v>1028</v>
      </c>
      <c r="B717" s="4" t="s">
        <v>1029</v>
      </c>
    </row>
    <row r="718" spans="1:2" ht="17.45" customHeight="1" x14ac:dyDescent="0.25">
      <c r="A718" s="1" t="s">
        <v>1030</v>
      </c>
      <c r="B718" s="4" t="s">
        <v>1031</v>
      </c>
    </row>
    <row r="719" spans="1:2" ht="17.45" customHeight="1" x14ac:dyDescent="0.25">
      <c r="A719" s="1" t="s">
        <v>1032</v>
      </c>
      <c r="B719" s="15" t="s">
        <v>1033</v>
      </c>
    </row>
    <row r="720" spans="1:2" ht="17.45" customHeight="1" x14ac:dyDescent="0.25">
      <c r="A720" s="1" t="s">
        <v>1034</v>
      </c>
      <c r="B720" s="4" t="s">
        <v>1035</v>
      </c>
    </row>
    <row r="721" spans="1:2" ht="17.45" customHeight="1" x14ac:dyDescent="0.25">
      <c r="A721" s="1" t="s">
        <v>1036</v>
      </c>
      <c r="B721" s="4" t="s">
        <v>780</v>
      </c>
    </row>
    <row r="722" spans="1:2" ht="17.45" customHeight="1" x14ac:dyDescent="0.25">
      <c r="B722" s="16"/>
    </row>
    <row r="723" spans="1:2" ht="17.45" customHeight="1" x14ac:dyDescent="0.25">
      <c r="A723" s="5" t="s">
        <v>1037</v>
      </c>
      <c r="B723" s="4" t="s">
        <v>1038</v>
      </c>
    </row>
    <row r="724" spans="1:2" ht="17.45" customHeight="1" x14ac:dyDescent="0.25">
      <c r="A724" s="1" t="s">
        <v>1039</v>
      </c>
      <c r="B724" s="4" t="s">
        <v>1040</v>
      </c>
    </row>
    <row r="725" spans="1:2" ht="17.45" customHeight="1" x14ac:dyDescent="0.25">
      <c r="A725" s="1" t="s">
        <v>1041</v>
      </c>
      <c r="B725" s="15" t="s">
        <v>1042</v>
      </c>
    </row>
    <row r="726" spans="1:2" ht="17.45" customHeight="1" x14ac:dyDescent="0.25">
      <c r="A726" s="1" t="s">
        <v>1043</v>
      </c>
      <c r="B726" s="4" t="s">
        <v>1044</v>
      </c>
    </row>
    <row r="727" spans="1:2" ht="17.45" customHeight="1" x14ac:dyDescent="0.25">
      <c r="A727" s="1" t="s">
        <v>1045</v>
      </c>
      <c r="B727" s="4" t="s">
        <v>780</v>
      </c>
    </row>
    <row r="728" spans="1:2" ht="17.45" customHeight="1" x14ac:dyDescent="0.25">
      <c r="B728" s="16"/>
    </row>
    <row r="729" spans="1:2" ht="17.45" customHeight="1" x14ac:dyDescent="0.25">
      <c r="A729" s="5" t="s">
        <v>1046</v>
      </c>
      <c r="B729" s="4" t="s">
        <v>1047</v>
      </c>
    </row>
    <row r="730" spans="1:2" ht="17.45" customHeight="1" x14ac:dyDescent="0.25">
      <c r="A730" s="1" t="s">
        <v>1048</v>
      </c>
      <c r="B730" s="4" t="s">
        <v>1049</v>
      </c>
    </row>
    <row r="731" spans="1:2" ht="17.45" customHeight="1" x14ac:dyDescent="0.25">
      <c r="A731" s="1" t="s">
        <v>1050</v>
      </c>
      <c r="B731" s="15" t="s">
        <v>1051</v>
      </c>
    </row>
    <row r="732" spans="1:2" ht="17.45" customHeight="1" x14ac:dyDescent="0.25">
      <c r="A732" s="1" t="s">
        <v>1052</v>
      </c>
      <c r="B732" s="4" t="s">
        <v>1053</v>
      </c>
    </row>
    <row r="733" spans="1:2" ht="17.45" customHeight="1" x14ac:dyDescent="0.25">
      <c r="A733" s="1" t="s">
        <v>1054</v>
      </c>
      <c r="B733" s="4" t="s">
        <v>1055</v>
      </c>
    </row>
    <row r="734" spans="1:2" ht="17.45" customHeight="1" x14ac:dyDescent="0.25">
      <c r="A734" s="1" t="s">
        <v>1056</v>
      </c>
      <c r="B734" s="4" t="s">
        <v>1057</v>
      </c>
    </row>
    <row r="735" spans="1:2" ht="17.45" customHeight="1" x14ac:dyDescent="0.25">
      <c r="B735" s="17"/>
    </row>
    <row r="736" spans="1:2" ht="17.45" customHeight="1" x14ac:dyDescent="0.25">
      <c r="A736" s="5" t="s">
        <v>1058</v>
      </c>
      <c r="B736" s="4" t="s">
        <v>1059</v>
      </c>
    </row>
    <row r="737" spans="1:2" ht="17.45" customHeight="1" x14ac:dyDescent="0.25">
      <c r="A737" s="1" t="s">
        <v>1060</v>
      </c>
      <c r="B737" s="4" t="s">
        <v>1061</v>
      </c>
    </row>
    <row r="738" spans="1:2" ht="17.45" customHeight="1" x14ac:dyDescent="0.25">
      <c r="A738" s="1" t="s">
        <v>1062</v>
      </c>
      <c r="B738" s="15" t="s">
        <v>1063</v>
      </c>
    </row>
    <row r="739" spans="1:2" ht="17.45" customHeight="1" x14ac:dyDescent="0.25">
      <c r="A739" s="1" t="s">
        <v>1064</v>
      </c>
      <c r="B739" s="4" t="s">
        <v>1065</v>
      </c>
    </row>
    <row r="740" spans="1:2" ht="17.45" customHeight="1" x14ac:dyDescent="0.25">
      <c r="A740" s="1" t="s">
        <v>1066</v>
      </c>
      <c r="B740" s="4" t="s">
        <v>1055</v>
      </c>
    </row>
    <row r="741" spans="1:2" ht="17.45" customHeight="1" x14ac:dyDescent="0.25">
      <c r="A741" s="1" t="s">
        <v>1067</v>
      </c>
      <c r="B741" s="4" t="s">
        <v>1057</v>
      </c>
    </row>
    <row r="742" spans="1:2" ht="17.45" customHeight="1" x14ac:dyDescent="0.25">
      <c r="A742" s="1" t="s">
        <v>1068</v>
      </c>
      <c r="B742" s="4" t="s">
        <v>1069</v>
      </c>
    </row>
    <row r="743" spans="1:2" ht="17.45" customHeight="1" x14ac:dyDescent="0.25">
      <c r="B743" s="21"/>
    </row>
    <row r="744" spans="1:2" ht="17.45" customHeight="1" x14ac:dyDescent="0.25">
      <c r="A744" s="5" t="s">
        <v>1070</v>
      </c>
      <c r="B744" s="4" t="s">
        <v>1071</v>
      </c>
    </row>
    <row r="745" spans="1:2" ht="17.45" customHeight="1" x14ac:dyDescent="0.25">
      <c r="A745" s="1" t="s">
        <v>1072</v>
      </c>
      <c r="B745" s="4" t="s">
        <v>1073</v>
      </c>
    </row>
    <row r="746" spans="1:2" ht="17.45" customHeight="1" x14ac:dyDescent="0.25">
      <c r="A746" s="1" t="s">
        <v>1074</v>
      </c>
      <c r="B746" s="15" t="s">
        <v>1075</v>
      </c>
    </row>
    <row r="747" spans="1:2" ht="17.45" customHeight="1" x14ac:dyDescent="0.25">
      <c r="A747" s="1" t="s">
        <v>1076</v>
      </c>
      <c r="B747" s="4" t="s">
        <v>1077</v>
      </c>
    </row>
    <row r="748" spans="1:2" ht="17.45" customHeight="1" x14ac:dyDescent="0.25">
      <c r="A748" s="1" t="s">
        <v>1078</v>
      </c>
      <c r="B748" s="4" t="s">
        <v>821</v>
      </c>
    </row>
    <row r="749" spans="1:2" ht="17.45" customHeight="1" x14ac:dyDescent="0.25">
      <c r="A749" s="1" t="s">
        <v>1079</v>
      </c>
      <c r="B749" s="4" t="s">
        <v>886</v>
      </c>
    </row>
    <row r="750" spans="1:2" ht="17.45" customHeight="1" x14ac:dyDescent="0.25">
      <c r="A750" s="1" t="s">
        <v>1080</v>
      </c>
      <c r="B750" s="4" t="s">
        <v>1081</v>
      </c>
    </row>
    <row r="751" spans="1:2" ht="17.45" customHeight="1" x14ac:dyDescent="0.25">
      <c r="A751" s="1" t="s">
        <v>1082</v>
      </c>
      <c r="B751" s="4" t="s">
        <v>1083</v>
      </c>
    </row>
    <row r="752" spans="1:2" ht="17.45" customHeight="1" x14ac:dyDescent="0.25">
      <c r="B752" s="16"/>
    </row>
    <row r="753" spans="1:2" ht="17.45" customHeight="1" x14ac:dyDescent="0.25">
      <c r="A753" s="5" t="s">
        <v>1084</v>
      </c>
      <c r="B753" s="4" t="s">
        <v>1085</v>
      </c>
    </row>
    <row r="754" spans="1:2" ht="17.45" customHeight="1" x14ac:dyDescent="0.25">
      <c r="A754" s="1" t="s">
        <v>1086</v>
      </c>
      <c r="B754" s="4" t="s">
        <v>1087</v>
      </c>
    </row>
    <row r="755" spans="1:2" ht="17.45" customHeight="1" x14ac:dyDescent="0.25">
      <c r="A755" s="1" t="s">
        <v>1088</v>
      </c>
      <c r="B755" s="15" t="s">
        <v>1089</v>
      </c>
    </row>
    <row r="756" spans="1:2" ht="17.45" customHeight="1" x14ac:dyDescent="0.25">
      <c r="A756" s="1" t="s">
        <v>1090</v>
      </c>
      <c r="B756" s="4" t="s">
        <v>1091</v>
      </c>
    </row>
    <row r="757" spans="1:2" ht="17.45" customHeight="1" x14ac:dyDescent="0.25">
      <c r="A757" s="1" t="s">
        <v>1092</v>
      </c>
      <c r="B757" s="4" t="s">
        <v>1093</v>
      </c>
    </row>
    <row r="758" spans="1:2" ht="17.45" customHeight="1" x14ac:dyDescent="0.25">
      <c r="A758" s="1" t="s">
        <v>1094</v>
      </c>
      <c r="B758" s="4" t="s">
        <v>886</v>
      </c>
    </row>
    <row r="759" spans="1:2" ht="17.45" customHeight="1" x14ac:dyDescent="0.25">
      <c r="A759" s="1" t="s">
        <v>1095</v>
      </c>
      <c r="B759" s="4" t="s">
        <v>896</v>
      </c>
    </row>
    <row r="760" spans="1:2" ht="17.45" customHeight="1" x14ac:dyDescent="0.25">
      <c r="A760" s="1" t="s">
        <v>1096</v>
      </c>
      <c r="B760" s="4" t="s">
        <v>780</v>
      </c>
    </row>
    <row r="761" spans="1:2" ht="17.45" customHeight="1" x14ac:dyDescent="0.25">
      <c r="A761" s="1" t="s">
        <v>1097</v>
      </c>
      <c r="B761" s="4" t="s">
        <v>1098</v>
      </c>
    </row>
    <row r="762" spans="1:2" ht="17.45" customHeight="1" x14ac:dyDescent="0.25">
      <c r="B762" s="16"/>
    </row>
    <row r="763" spans="1:2" ht="17.45" customHeight="1" x14ac:dyDescent="0.25">
      <c r="A763" s="5" t="s">
        <v>1099</v>
      </c>
      <c r="B763" s="4" t="s">
        <v>1100</v>
      </c>
    </row>
    <row r="764" spans="1:2" ht="17.45" customHeight="1" x14ac:dyDescent="0.25">
      <c r="A764" s="1" t="s">
        <v>1101</v>
      </c>
      <c r="B764" s="4" t="s">
        <v>1102</v>
      </c>
    </row>
    <row r="765" spans="1:2" ht="17.45" customHeight="1" x14ac:dyDescent="0.25">
      <c r="A765" s="1" t="s">
        <v>1103</v>
      </c>
      <c r="B765" s="15" t="s">
        <v>1104</v>
      </c>
    </row>
    <row r="766" spans="1:2" ht="17.45" customHeight="1" x14ac:dyDescent="0.25">
      <c r="A766" s="1" t="s">
        <v>1105</v>
      </c>
      <c r="B766" s="4" t="s">
        <v>1106</v>
      </c>
    </row>
    <row r="767" spans="1:2" ht="17.45" customHeight="1" x14ac:dyDescent="0.25">
      <c r="A767" s="1" t="s">
        <v>1107</v>
      </c>
      <c r="B767" s="4" t="s">
        <v>1108</v>
      </c>
    </row>
    <row r="768" spans="1:2" ht="17.45" customHeight="1" x14ac:dyDescent="0.25">
      <c r="A768" s="1" t="s">
        <v>1109</v>
      </c>
      <c r="B768" s="4" t="s">
        <v>1110</v>
      </c>
    </row>
    <row r="769" spans="1:2" ht="17.45" customHeight="1" x14ac:dyDescent="0.25">
      <c r="A769" s="1" t="s">
        <v>1111</v>
      </c>
      <c r="B769" s="4" t="s">
        <v>780</v>
      </c>
    </row>
    <row r="770" spans="1:2" ht="17.45" customHeight="1" x14ac:dyDescent="0.25">
      <c r="A770" s="1" t="s">
        <v>1112</v>
      </c>
      <c r="B770" s="4" t="s">
        <v>1113</v>
      </c>
    </row>
    <row r="771" spans="1:2" ht="17.45" customHeight="1" x14ac:dyDescent="0.25">
      <c r="B771" s="16"/>
    </row>
    <row r="772" spans="1:2" ht="17.45" customHeight="1" x14ac:dyDescent="0.25">
      <c r="A772" s="5" t="s">
        <v>1114</v>
      </c>
      <c r="B772" s="4" t="s">
        <v>1115</v>
      </c>
    </row>
    <row r="773" spans="1:2" ht="17.45" customHeight="1" x14ac:dyDescent="0.25">
      <c r="A773" s="1" t="s">
        <v>1116</v>
      </c>
      <c r="B773" s="4" t="s">
        <v>770</v>
      </c>
    </row>
    <row r="774" spans="1:2" ht="17.45" customHeight="1" x14ac:dyDescent="0.25">
      <c r="A774" s="1" t="s">
        <v>1117</v>
      </c>
      <c r="B774" s="15" t="s">
        <v>1118</v>
      </c>
    </row>
    <row r="775" spans="1:2" ht="17.45" customHeight="1" x14ac:dyDescent="0.25">
      <c r="A775" s="1" t="s">
        <v>1119</v>
      </c>
      <c r="B775" s="4" t="s">
        <v>1120</v>
      </c>
    </row>
    <row r="776" spans="1:2" ht="17.45" customHeight="1" x14ac:dyDescent="0.25">
      <c r="A776" s="1" t="s">
        <v>1121</v>
      </c>
      <c r="B776" s="4" t="s">
        <v>1122</v>
      </c>
    </row>
    <row r="777" spans="1:2" ht="17.45" customHeight="1" x14ac:dyDescent="0.25">
      <c r="B777" s="16"/>
    </row>
    <row r="778" spans="1:2" ht="17.45" customHeight="1" x14ac:dyDescent="0.25">
      <c r="A778" s="5" t="s">
        <v>1123</v>
      </c>
      <c r="B778" s="4" t="s">
        <v>1124</v>
      </c>
    </row>
    <row r="779" spans="1:2" ht="18.95" customHeight="1" x14ac:dyDescent="0.25">
      <c r="A779" t="s">
        <v>1125</v>
      </c>
      <c r="B779" s="4" t="s">
        <v>1126</v>
      </c>
    </row>
    <row r="780" spans="1:2" ht="18.95" customHeight="1" x14ac:dyDescent="0.25">
      <c r="A780" t="s">
        <v>1127</v>
      </c>
      <c r="B780" s="4" t="s">
        <v>1128</v>
      </c>
    </row>
    <row r="781" spans="1:2" ht="17.45" customHeight="1" x14ac:dyDescent="0.25">
      <c r="A781" t="s">
        <v>1129</v>
      </c>
      <c r="B781" s="4" t="s">
        <v>1130</v>
      </c>
    </row>
    <row r="782" spans="1:2" ht="17.45" customHeight="1" x14ac:dyDescent="0.25">
      <c r="A782" t="s">
        <v>1131</v>
      </c>
      <c r="B782" s="4" t="s">
        <v>1132</v>
      </c>
    </row>
    <row r="783" spans="1:2" ht="17.45" customHeight="1" x14ac:dyDescent="0.25">
      <c r="B783" s="17"/>
    </row>
    <row r="784" spans="1:2" ht="17.45" customHeight="1" x14ac:dyDescent="0.25">
      <c r="A784" s="5" t="s">
        <v>1133</v>
      </c>
      <c r="B784" s="4" t="s">
        <v>1134</v>
      </c>
    </row>
    <row r="785" spans="1:2" ht="17.45" customHeight="1" x14ac:dyDescent="0.25">
      <c r="A785" s="1" t="s">
        <v>1135</v>
      </c>
      <c r="B785" s="4" t="s">
        <v>1136</v>
      </c>
    </row>
    <row r="786" spans="1:2" ht="17.45" customHeight="1" x14ac:dyDescent="0.25">
      <c r="A786" s="1" t="s">
        <v>1137</v>
      </c>
      <c r="B786" s="4" t="s">
        <v>1138</v>
      </c>
    </row>
    <row r="787" spans="1:2" ht="17.45" customHeight="1" x14ac:dyDescent="0.25">
      <c r="A787" s="1" t="s">
        <v>1139</v>
      </c>
      <c r="B787" s="4" t="s">
        <v>1140</v>
      </c>
    </row>
    <row r="788" spans="1:2" ht="17.45" customHeight="1" x14ac:dyDescent="0.25">
      <c r="A788" s="1" t="s">
        <v>1141</v>
      </c>
      <c r="B788" s="4" t="s">
        <v>808</v>
      </c>
    </row>
    <row r="789" spans="1:2" ht="17.45" customHeight="1" x14ac:dyDescent="0.25">
      <c r="A789" s="1" t="s">
        <v>1142</v>
      </c>
      <c r="B789" s="4" t="s">
        <v>1143</v>
      </c>
    </row>
    <row r="790" spans="1:2" ht="17.45" customHeight="1" x14ac:dyDescent="0.25">
      <c r="A790" s="1" t="s">
        <v>1144</v>
      </c>
      <c r="B790" s="4" t="s">
        <v>780</v>
      </c>
    </row>
    <row r="791" spans="1:2" ht="17.45" customHeight="1" x14ac:dyDescent="0.25">
      <c r="B791" s="21"/>
    </row>
    <row r="792" spans="1:2" ht="17.45" customHeight="1" x14ac:dyDescent="0.25">
      <c r="A792" s="5" t="s">
        <v>1145</v>
      </c>
      <c r="B792" s="4" t="s">
        <v>1146</v>
      </c>
    </row>
    <row r="793" spans="1:2" ht="17.45" customHeight="1" x14ac:dyDescent="0.25">
      <c r="A793" s="1" t="s">
        <v>1147</v>
      </c>
      <c r="B793" s="4" t="s">
        <v>1148</v>
      </c>
    </row>
    <row r="794" spans="1:2" ht="17.45" customHeight="1" x14ac:dyDescent="0.25">
      <c r="A794" s="1" t="s">
        <v>1149</v>
      </c>
      <c r="B794" s="15" t="s">
        <v>1150</v>
      </c>
    </row>
    <row r="795" spans="1:2" ht="17.45" customHeight="1" x14ac:dyDescent="0.25">
      <c r="A795" s="1" t="s">
        <v>1151</v>
      </c>
      <c r="B795" s="4" t="s">
        <v>1152</v>
      </c>
    </row>
    <row r="796" spans="1:2" ht="17.45" customHeight="1" x14ac:dyDescent="0.25">
      <c r="A796" s="1" t="s">
        <v>1153</v>
      </c>
      <c r="B796" s="4" t="s">
        <v>821</v>
      </c>
    </row>
    <row r="797" spans="1:2" ht="17.45" customHeight="1" x14ac:dyDescent="0.25">
      <c r="A797" s="1" t="s">
        <v>1154</v>
      </c>
      <c r="B797" s="4" t="s">
        <v>1155</v>
      </c>
    </row>
    <row r="798" spans="1:2" ht="17.45" customHeight="1" x14ac:dyDescent="0.25">
      <c r="A798" s="1" t="s">
        <v>1156</v>
      </c>
      <c r="B798" s="4" t="s">
        <v>780</v>
      </c>
    </row>
    <row r="799" spans="1:2" ht="17.45" customHeight="1" x14ac:dyDescent="0.25">
      <c r="A799" s="1" t="s">
        <v>1157</v>
      </c>
      <c r="B799" s="4" t="s">
        <v>776</v>
      </c>
    </row>
    <row r="800" spans="1:2" ht="17.45" customHeight="1" x14ac:dyDescent="0.25">
      <c r="B800" s="16"/>
    </row>
    <row r="801" spans="1:3" ht="17.45" customHeight="1" x14ac:dyDescent="0.25">
      <c r="A801" s="5" t="s">
        <v>1158</v>
      </c>
      <c r="B801" s="4" t="s">
        <v>1159</v>
      </c>
    </row>
    <row r="802" spans="1:3" ht="17.45" customHeight="1" x14ac:dyDescent="0.25">
      <c r="A802" s="1" t="s">
        <v>1160</v>
      </c>
      <c r="B802" s="4" t="s">
        <v>784</v>
      </c>
      <c r="C802" s="4"/>
    </row>
    <row r="803" spans="1:3" ht="17.45" customHeight="1" x14ac:dyDescent="0.25">
      <c r="A803" s="1" t="s">
        <v>1161</v>
      </c>
      <c r="B803" s="15" t="s">
        <v>1162</v>
      </c>
    </row>
    <row r="804" spans="1:3" ht="17.45" customHeight="1" x14ac:dyDescent="0.25">
      <c r="A804" s="1" t="s">
        <v>1163</v>
      </c>
      <c r="B804" s="4" t="s">
        <v>1164</v>
      </c>
    </row>
    <row r="805" spans="1:3" ht="17.45" customHeight="1" x14ac:dyDescent="0.25">
      <c r="A805" s="1" t="s">
        <v>1165</v>
      </c>
      <c r="B805" s="4" t="s">
        <v>821</v>
      </c>
    </row>
    <row r="806" spans="1:3" ht="17.45" customHeight="1" x14ac:dyDescent="0.25">
      <c r="A806" s="1" t="s">
        <v>1166</v>
      </c>
      <c r="B806" s="4" t="s">
        <v>1167</v>
      </c>
    </row>
    <row r="807" spans="1:3" ht="17.45" customHeight="1" x14ac:dyDescent="0.25">
      <c r="A807" s="1" t="s">
        <v>1168</v>
      </c>
      <c r="B807" s="4" t="s">
        <v>1169</v>
      </c>
    </row>
    <row r="808" spans="1:3" ht="17.45" customHeight="1" x14ac:dyDescent="0.25">
      <c r="B808" s="16"/>
      <c r="C808" s="3"/>
    </row>
    <row r="809" spans="1:3" ht="17.45" customHeight="1" x14ac:dyDescent="0.25">
      <c r="A809" s="5" t="s">
        <v>1170</v>
      </c>
      <c r="B809" s="4" t="s">
        <v>1171</v>
      </c>
    </row>
    <row r="810" spans="1:3" ht="17.45" customHeight="1" x14ac:dyDescent="0.25">
      <c r="A810" s="1" t="s">
        <v>1172</v>
      </c>
      <c r="B810" s="4" t="s">
        <v>1049</v>
      </c>
    </row>
    <row r="811" spans="1:3" ht="17.45" customHeight="1" x14ac:dyDescent="0.25">
      <c r="A811" s="1" t="s">
        <v>1173</v>
      </c>
      <c r="B811" s="15" t="s">
        <v>1174</v>
      </c>
    </row>
    <row r="812" spans="1:3" ht="17.45" customHeight="1" x14ac:dyDescent="0.25">
      <c r="A812" s="1" t="s">
        <v>1175</v>
      </c>
      <c r="B812" s="4" t="s">
        <v>1176</v>
      </c>
    </row>
    <row r="813" spans="1:3" ht="17.45" customHeight="1" x14ac:dyDescent="0.25">
      <c r="A813" s="1" t="s">
        <v>1177</v>
      </c>
      <c r="B813" s="4" t="s">
        <v>821</v>
      </c>
    </row>
    <row r="814" spans="1:3" ht="17.45" customHeight="1" x14ac:dyDescent="0.25">
      <c r="A814" s="1" t="s">
        <v>1178</v>
      </c>
      <c r="B814" s="4" t="s">
        <v>1179</v>
      </c>
    </row>
    <row r="815" spans="1:3" ht="17.45" customHeight="1" x14ac:dyDescent="0.25">
      <c r="B815" s="17"/>
    </row>
    <row r="816" spans="1:3" ht="17.45" customHeight="1" x14ac:dyDescent="0.25">
      <c r="A816" s="5" t="s">
        <v>1180</v>
      </c>
      <c r="B816" s="4" t="s">
        <v>1181</v>
      </c>
    </row>
    <row r="817" spans="1:2" ht="17.45" customHeight="1" x14ac:dyDescent="0.25">
      <c r="A817" s="1" t="s">
        <v>1182</v>
      </c>
      <c r="B817" s="4" t="s">
        <v>1183</v>
      </c>
    </row>
    <row r="818" spans="1:2" ht="17.45" customHeight="1" x14ac:dyDescent="0.25">
      <c r="A818" s="1" t="s">
        <v>1184</v>
      </c>
      <c r="B818" s="4" t="s">
        <v>1185</v>
      </c>
    </row>
    <row r="819" spans="1:2" ht="17.45" customHeight="1" x14ac:dyDescent="0.25">
      <c r="A819" s="1" t="s">
        <v>1186</v>
      </c>
      <c r="B819" s="4" t="s">
        <v>1187</v>
      </c>
    </row>
    <row r="820" spans="1:2" ht="17.45" customHeight="1" x14ac:dyDescent="0.25">
      <c r="A820" s="1" t="s">
        <v>1188</v>
      </c>
      <c r="B820" s="4" t="s">
        <v>1189</v>
      </c>
    </row>
    <row r="821" spans="1:2" ht="17.45" customHeight="1" x14ac:dyDescent="0.25">
      <c r="B821" s="17"/>
    </row>
    <row r="822" spans="1:2" ht="17.45" customHeight="1" x14ac:dyDescent="0.25">
      <c r="A822" s="5" t="s">
        <v>1190</v>
      </c>
      <c r="B822" s="4" t="s">
        <v>1191</v>
      </c>
    </row>
    <row r="823" spans="1:2" ht="17.45" customHeight="1" x14ac:dyDescent="0.25">
      <c r="A823" s="1" t="s">
        <v>1192</v>
      </c>
      <c r="B823" s="4" t="s">
        <v>784</v>
      </c>
    </row>
    <row r="824" spans="1:2" ht="17.45" customHeight="1" x14ac:dyDescent="0.25">
      <c r="A824" s="1" t="s">
        <v>1193</v>
      </c>
      <c r="B824" s="15" t="s">
        <v>1194</v>
      </c>
    </row>
    <row r="825" spans="1:2" ht="17.45" customHeight="1" x14ac:dyDescent="0.25">
      <c r="A825" s="1" t="s">
        <v>1195</v>
      </c>
      <c r="B825" s="4" t="s">
        <v>1196</v>
      </c>
    </row>
    <row r="826" spans="1:2" ht="17.45" customHeight="1" x14ac:dyDescent="0.25">
      <c r="A826" s="1" t="s">
        <v>1197</v>
      </c>
      <c r="B826" s="4" t="s">
        <v>1198</v>
      </c>
    </row>
    <row r="827" spans="1:2" ht="17.45" customHeight="1" x14ac:dyDescent="0.25">
      <c r="A827" s="1" t="s">
        <v>1199</v>
      </c>
      <c r="B827" s="4" t="s">
        <v>780</v>
      </c>
    </row>
    <row r="828" spans="1:2" ht="17.45" customHeight="1" x14ac:dyDescent="0.25">
      <c r="B828" s="16"/>
    </row>
    <row r="829" spans="1:2" ht="17.45" customHeight="1" x14ac:dyDescent="0.25">
      <c r="A829" s="5" t="s">
        <v>1200</v>
      </c>
      <c r="B829" s="4" t="s">
        <v>1201</v>
      </c>
    </row>
    <row r="830" spans="1:2" ht="17.45" customHeight="1" x14ac:dyDescent="0.25">
      <c r="A830" s="1" t="s">
        <v>1202</v>
      </c>
      <c r="B830" s="4" t="s">
        <v>1203</v>
      </c>
    </row>
    <row r="831" spans="1:2" ht="17.45" customHeight="1" x14ac:dyDescent="0.25">
      <c r="A831" s="1" t="s">
        <v>1204</v>
      </c>
      <c r="B831" s="15" t="s">
        <v>1205</v>
      </c>
    </row>
    <row r="832" spans="1:2" ht="17.45" customHeight="1" x14ac:dyDescent="0.25">
      <c r="A832" s="1" t="s">
        <v>1206</v>
      </c>
      <c r="B832" s="4" t="s">
        <v>1207</v>
      </c>
    </row>
    <row r="833" spans="1:2" ht="17.45" customHeight="1" x14ac:dyDescent="0.25">
      <c r="A833" s="1" t="s">
        <v>1208</v>
      </c>
      <c r="B833" s="4" t="s">
        <v>1108</v>
      </c>
    </row>
    <row r="834" spans="1:2" ht="17.45" customHeight="1" x14ac:dyDescent="0.25">
      <c r="A834" s="1" t="s">
        <v>1209</v>
      </c>
      <c r="B834" s="4" t="s">
        <v>1210</v>
      </c>
    </row>
    <row r="835" spans="1:2" ht="17.45" customHeight="1" x14ac:dyDescent="0.25">
      <c r="A835" s="1" t="s">
        <v>1211</v>
      </c>
      <c r="B835" s="4" t="s">
        <v>780</v>
      </c>
    </row>
    <row r="836" spans="1:2" ht="17.45" customHeight="1" x14ac:dyDescent="0.25">
      <c r="A836" s="1" t="s">
        <v>1212</v>
      </c>
      <c r="B836" s="4" t="s">
        <v>1113</v>
      </c>
    </row>
    <row r="837" spans="1:2" ht="17.45" customHeight="1" x14ac:dyDescent="0.25">
      <c r="B837" s="21"/>
    </row>
    <row r="838" spans="1:2" ht="17.45" customHeight="1" x14ac:dyDescent="0.25">
      <c r="A838" s="5" t="s">
        <v>1213</v>
      </c>
      <c r="B838" s="4" t="s">
        <v>1214</v>
      </c>
    </row>
    <row r="839" spans="1:2" ht="17.45" customHeight="1" x14ac:dyDescent="0.25">
      <c r="A839" s="1" t="s">
        <v>1215</v>
      </c>
      <c r="B839" s="4" t="s">
        <v>1073</v>
      </c>
    </row>
    <row r="840" spans="1:2" ht="17.45" customHeight="1" x14ac:dyDescent="0.25">
      <c r="A840" s="1" t="s">
        <v>1216</v>
      </c>
      <c r="B840" s="4" t="s">
        <v>1217</v>
      </c>
    </row>
    <row r="841" spans="1:2" ht="17.45" customHeight="1" x14ac:dyDescent="0.25">
      <c r="A841" s="1" t="s">
        <v>1218</v>
      </c>
      <c r="B841" s="4" t="s">
        <v>1219</v>
      </c>
    </row>
    <row r="842" spans="1:2" ht="17.45" customHeight="1" x14ac:dyDescent="0.25">
      <c r="A842" s="1" t="s">
        <v>1220</v>
      </c>
      <c r="B842" s="4" t="s">
        <v>1221</v>
      </c>
    </row>
    <row r="843" spans="1:2" ht="17.45" customHeight="1" x14ac:dyDescent="0.25">
      <c r="A843" s="1" t="s">
        <v>1222</v>
      </c>
      <c r="B843" s="4" t="s">
        <v>1223</v>
      </c>
    </row>
    <row r="844" spans="1:2" ht="17.45" customHeight="1" x14ac:dyDescent="0.25">
      <c r="B844" s="25"/>
    </row>
    <row r="845" spans="1:2" ht="17.45" customHeight="1" x14ac:dyDescent="0.25">
      <c r="A845" s="5" t="s">
        <v>1224</v>
      </c>
      <c r="B845" s="4" t="s">
        <v>1225</v>
      </c>
    </row>
    <row r="846" spans="1:2" ht="17.45" customHeight="1" x14ac:dyDescent="0.25">
      <c r="A846" s="1" t="s">
        <v>1226</v>
      </c>
      <c r="B846" s="4" t="s">
        <v>784</v>
      </c>
    </row>
    <row r="847" spans="1:2" ht="17.45" customHeight="1" x14ac:dyDescent="0.25">
      <c r="A847" s="1" t="s">
        <v>1227</v>
      </c>
      <c r="B847" s="4" t="s">
        <v>1228</v>
      </c>
    </row>
    <row r="848" spans="1:2" ht="17.45" customHeight="1" x14ac:dyDescent="0.25">
      <c r="A848" s="1" t="s">
        <v>1229</v>
      </c>
      <c r="B848" s="4" t="s">
        <v>1230</v>
      </c>
    </row>
    <row r="849" spans="1:2" ht="17.45" customHeight="1" x14ac:dyDescent="0.25">
      <c r="A849" s="1" t="s">
        <v>1231</v>
      </c>
      <c r="B849" s="4" t="s">
        <v>1232</v>
      </c>
    </row>
    <row r="850" spans="1:2" ht="17.45" customHeight="1" x14ac:dyDescent="0.25">
      <c r="B850" s="17"/>
    </row>
    <row r="851" spans="1:2" ht="17.45" customHeight="1" x14ac:dyDescent="0.25">
      <c r="A851" s="5" t="s">
        <v>1233</v>
      </c>
      <c r="B851" s="4" t="s">
        <v>1234</v>
      </c>
    </row>
    <row r="852" spans="1:2" ht="17.45" customHeight="1" x14ac:dyDescent="0.25">
      <c r="A852" s="1" t="s">
        <v>1235</v>
      </c>
      <c r="B852" s="4" t="s">
        <v>1236</v>
      </c>
    </row>
    <row r="853" spans="1:2" ht="17.45" customHeight="1" x14ac:dyDescent="0.25">
      <c r="A853" s="1" t="s">
        <v>1237</v>
      </c>
      <c r="B853" s="15" t="s">
        <v>1238</v>
      </c>
    </row>
    <row r="854" spans="1:2" ht="17.45" customHeight="1" x14ac:dyDescent="0.25">
      <c r="A854" s="1" t="s">
        <v>1239</v>
      </c>
      <c r="B854" s="4" t="s">
        <v>1240</v>
      </c>
    </row>
    <row r="855" spans="1:2" ht="17.45" customHeight="1" x14ac:dyDescent="0.25">
      <c r="A855" s="1" t="s">
        <v>1241</v>
      </c>
      <c r="B855" s="4" t="s">
        <v>780</v>
      </c>
    </row>
    <row r="856" spans="1:2" ht="17.45" customHeight="1" x14ac:dyDescent="0.25">
      <c r="B856" s="16"/>
    </row>
    <row r="857" spans="1:2" ht="17.45" customHeight="1" x14ac:dyDescent="0.25">
      <c r="A857" s="5" t="s">
        <v>1242</v>
      </c>
      <c r="B857" s="4" t="s">
        <v>1243</v>
      </c>
    </row>
    <row r="858" spans="1:2" ht="17.45" customHeight="1" x14ac:dyDescent="0.25">
      <c r="A858" s="1" t="s">
        <v>1244</v>
      </c>
      <c r="B858" s="4" t="s">
        <v>1245</v>
      </c>
    </row>
    <row r="859" spans="1:2" ht="17.45" customHeight="1" x14ac:dyDescent="0.25">
      <c r="A859" s="1" t="s">
        <v>1246</v>
      </c>
      <c r="B859" s="4" t="s">
        <v>1247</v>
      </c>
    </row>
    <row r="860" spans="1:2" ht="15.95" customHeight="1" x14ac:dyDescent="0.25">
      <c r="A860" s="1" t="s">
        <v>1248</v>
      </c>
      <c r="B860" s="4" t="s">
        <v>1249</v>
      </c>
    </row>
    <row r="861" spans="1:2" ht="17.45" customHeight="1" x14ac:dyDescent="0.25">
      <c r="A861" s="1" t="s">
        <v>1250</v>
      </c>
      <c r="B861" s="4" t="s">
        <v>1251</v>
      </c>
    </row>
    <row r="862" spans="1:2" ht="17.45" customHeight="1" x14ac:dyDescent="0.25">
      <c r="A862" s="1" t="s">
        <v>1252</v>
      </c>
      <c r="B862" s="4" t="s">
        <v>1083</v>
      </c>
    </row>
    <row r="863" spans="1:2" ht="17.45" customHeight="1" x14ac:dyDescent="0.25">
      <c r="B863" s="16"/>
    </row>
    <row r="864" spans="1:2" ht="17.45" customHeight="1" x14ac:dyDescent="0.25">
      <c r="A864" s="5" t="s">
        <v>1253</v>
      </c>
      <c r="B864" s="4" t="s">
        <v>1254</v>
      </c>
    </row>
    <row r="865" spans="1:2" ht="17.45" customHeight="1" x14ac:dyDescent="0.25">
      <c r="A865" s="1" t="s">
        <v>1255</v>
      </c>
      <c r="B865" s="4" t="s">
        <v>815</v>
      </c>
    </row>
    <row r="866" spans="1:2" ht="17.45" customHeight="1" x14ac:dyDescent="0.25">
      <c r="A866" s="1" t="s">
        <v>1256</v>
      </c>
      <c r="B866" s="15" t="s">
        <v>1257</v>
      </c>
    </row>
    <row r="867" spans="1:2" ht="17.45" customHeight="1" x14ac:dyDescent="0.25">
      <c r="A867" s="1" t="s">
        <v>1258</v>
      </c>
      <c r="B867" s="4" t="s">
        <v>1259</v>
      </c>
    </row>
    <row r="868" spans="1:2" ht="17.45" customHeight="1" x14ac:dyDescent="0.25">
      <c r="A868" s="1" t="s">
        <v>1260</v>
      </c>
      <c r="B868" s="4" t="s">
        <v>1261</v>
      </c>
    </row>
    <row r="869" spans="1:2" ht="17.45" customHeight="1" x14ac:dyDescent="0.25">
      <c r="A869" s="1" t="s">
        <v>1262</v>
      </c>
      <c r="B869" s="4" t="s">
        <v>1263</v>
      </c>
    </row>
    <row r="870" spans="1:2" ht="17.45" customHeight="1" x14ac:dyDescent="0.25">
      <c r="A870" s="1" t="s">
        <v>1264</v>
      </c>
      <c r="B870" s="4" t="s">
        <v>842</v>
      </c>
    </row>
    <row r="871" spans="1:2" ht="17.45" customHeight="1" x14ac:dyDescent="0.25">
      <c r="A871" s="1" t="s">
        <v>1265</v>
      </c>
      <c r="B871" s="4" t="s">
        <v>780</v>
      </c>
    </row>
    <row r="872" spans="1:2" ht="17.45" customHeight="1" x14ac:dyDescent="0.25">
      <c r="B872" s="28"/>
    </row>
    <row r="873" spans="1:2" ht="17.45" customHeight="1" x14ac:dyDescent="0.25">
      <c r="A873" s="36" t="s">
        <v>1266</v>
      </c>
      <c r="B873" s="4" t="s">
        <v>34</v>
      </c>
    </row>
    <row r="874" spans="1:2" ht="17.45" customHeight="1" x14ac:dyDescent="0.25">
      <c r="A874" s="5" t="s">
        <v>1267</v>
      </c>
      <c r="B874" s="15" t="s">
        <v>1268</v>
      </c>
    </row>
    <row r="875" spans="1:2" ht="17.45" customHeight="1" x14ac:dyDescent="0.25">
      <c r="A875" s="5" t="s">
        <v>1269</v>
      </c>
      <c r="B875" s="15" t="s">
        <v>117</v>
      </c>
    </row>
    <row r="876" spans="1:2" ht="17.45" customHeight="1" x14ac:dyDescent="0.25">
      <c r="B876" s="16"/>
    </row>
    <row r="878" spans="1:2" ht="17.45" customHeight="1" x14ac:dyDescent="0.25">
      <c r="A878" s="36" t="s">
        <v>1270</v>
      </c>
      <c r="B878" s="4" t="s">
        <v>1271</v>
      </c>
    </row>
    <row r="879" spans="1:2" ht="17.45" customHeight="1" x14ac:dyDescent="0.25">
      <c r="A879" s="5" t="s">
        <v>1272</v>
      </c>
      <c r="B879" s="15" t="s">
        <v>1273</v>
      </c>
    </row>
    <row r="880" spans="1:2" ht="17.45" customHeight="1" x14ac:dyDescent="0.25">
      <c r="A880" s="5" t="s">
        <v>1274</v>
      </c>
      <c r="B880" s="4" t="s">
        <v>1275</v>
      </c>
    </row>
    <row r="881" spans="1:2" ht="17.45" customHeight="1" x14ac:dyDescent="0.25">
      <c r="A881" s="5" t="s">
        <v>1276</v>
      </c>
      <c r="B881" s="15" t="s">
        <v>552</v>
      </c>
    </row>
    <row r="882" spans="1:2" ht="17.45" customHeight="1" x14ac:dyDescent="0.25">
      <c r="A882" s="5" t="s">
        <v>1277</v>
      </c>
      <c r="B882" s="15" t="s">
        <v>1278</v>
      </c>
    </row>
    <row r="883" spans="1:2" ht="17.45" customHeight="1" x14ac:dyDescent="0.25">
      <c r="A883" s="5" t="s">
        <v>1279</v>
      </c>
      <c r="B883" s="15" t="s">
        <v>1280</v>
      </c>
    </row>
    <row r="884" spans="1:2" ht="17.45" customHeight="1" x14ac:dyDescent="0.25">
      <c r="A884" s="5" t="s">
        <v>1281</v>
      </c>
      <c r="B884" s="15" t="s">
        <v>282</v>
      </c>
    </row>
    <row r="885" spans="1:2" ht="17.45" customHeight="1" x14ac:dyDescent="0.25">
      <c r="A885" s="5" t="s">
        <v>1282</v>
      </c>
      <c r="B885" s="15" t="s">
        <v>1283</v>
      </c>
    </row>
    <row r="886" spans="1:2" ht="17.45" customHeight="1" x14ac:dyDescent="0.25">
      <c r="A886" s="5" t="s">
        <v>1284</v>
      </c>
      <c r="B886" s="15" t="s">
        <v>234</v>
      </c>
    </row>
    <row r="887" spans="1:2" ht="17.45" customHeight="1" x14ac:dyDescent="0.25">
      <c r="A887" s="5" t="s">
        <v>1285</v>
      </c>
      <c r="B887" s="15" t="s">
        <v>1286</v>
      </c>
    </row>
    <row r="888" spans="1:2" ht="17.45" customHeight="1" x14ac:dyDescent="0.25">
      <c r="A888" s="5" t="s">
        <v>1287</v>
      </c>
      <c r="B888" s="15" t="s">
        <v>48</v>
      </c>
    </row>
    <row r="889" spans="1:2" ht="17.45" customHeight="1" x14ac:dyDescent="0.25">
      <c r="A889" s="5" t="s">
        <v>1288</v>
      </c>
      <c r="B889" s="4" t="s">
        <v>1289</v>
      </c>
    </row>
    <row r="890" spans="1:2" ht="17.45" customHeight="1" x14ac:dyDescent="0.25">
      <c r="A890" s="5" t="s">
        <v>1290</v>
      </c>
      <c r="B890" s="15" t="s">
        <v>1291</v>
      </c>
    </row>
    <row r="891" spans="1:2" ht="17.45" customHeight="1" x14ac:dyDescent="0.25">
      <c r="A891" s="5" t="s">
        <v>1292</v>
      </c>
      <c r="B891" s="15" t="s">
        <v>1293</v>
      </c>
    </row>
    <row r="892" spans="1:2" ht="17.45" customHeight="1" x14ac:dyDescent="0.25">
      <c r="A892" s="5" t="s">
        <v>1294</v>
      </c>
      <c r="B892" s="4" t="s">
        <v>1295</v>
      </c>
    </row>
    <row r="893" spans="1:2" ht="17.45" customHeight="1" x14ac:dyDescent="0.25">
      <c r="A893" s="5" t="s">
        <v>1296</v>
      </c>
      <c r="B893" s="4" t="s">
        <v>1297</v>
      </c>
    </row>
    <row r="894" spans="1:2" ht="17.45" customHeight="1" x14ac:dyDescent="0.25">
      <c r="A894" s="5" t="s">
        <v>1298</v>
      </c>
      <c r="B894" s="15" t="s">
        <v>1299</v>
      </c>
    </row>
    <row r="895" spans="1:2" ht="17.45" customHeight="1" x14ac:dyDescent="0.25">
      <c r="A895" s="5" t="s">
        <v>1300</v>
      </c>
      <c r="B895" s="19" t="s">
        <v>1301</v>
      </c>
    </row>
    <row r="896" spans="1:2" ht="17.45" customHeight="1" x14ac:dyDescent="0.25">
      <c r="A896" s="5" t="s">
        <v>1302</v>
      </c>
      <c r="B896" s="15" t="s">
        <v>1303</v>
      </c>
    </row>
    <row r="897" spans="1:2" ht="17.45" customHeight="1" x14ac:dyDescent="0.25">
      <c r="A897" s="5" t="s">
        <v>1304</v>
      </c>
      <c r="B897" s="4" t="s">
        <v>58</v>
      </c>
    </row>
    <row r="898" spans="1:2" ht="17.45" customHeight="1" x14ac:dyDescent="0.25">
      <c r="A898" s="5" t="s">
        <v>1305</v>
      </c>
      <c r="B898" s="15" t="s">
        <v>1306</v>
      </c>
    </row>
    <row r="899" spans="1:2" ht="17.45" customHeight="1" x14ac:dyDescent="0.25">
      <c r="B899" s="16"/>
    </row>
    <row r="901" spans="1:2" ht="17.45" customHeight="1" x14ac:dyDescent="0.25">
      <c r="A901" s="36" t="s">
        <v>1307</v>
      </c>
      <c r="B901" s="4" t="s">
        <v>34</v>
      </c>
    </row>
    <row r="902" spans="1:2" ht="17.45" customHeight="1" x14ac:dyDescent="0.25">
      <c r="A902" s="5" t="s">
        <v>1308</v>
      </c>
      <c r="B902" s="15" t="s">
        <v>276</v>
      </c>
    </row>
    <row r="903" spans="1:2" ht="17.45" customHeight="1" x14ac:dyDescent="0.25">
      <c r="A903" s="5" t="s">
        <v>1309</v>
      </c>
      <c r="B903" s="15" t="s">
        <v>1310</v>
      </c>
    </row>
    <row r="904" spans="1:2" ht="17.45" customHeight="1" x14ac:dyDescent="0.25">
      <c r="A904" s="5" t="s">
        <v>1311</v>
      </c>
      <c r="B904" s="15" t="s">
        <v>1312</v>
      </c>
    </row>
    <row r="905" spans="1:2" ht="17.45" customHeight="1" x14ac:dyDescent="0.25">
      <c r="A905" s="5" t="s">
        <v>1313</v>
      </c>
      <c r="B905" s="15" t="s">
        <v>282</v>
      </c>
    </row>
    <row r="906" spans="1:2" ht="17.45" customHeight="1" x14ac:dyDescent="0.25">
      <c r="A906" s="5" t="s">
        <v>1314</v>
      </c>
      <c r="B906" s="15" t="s">
        <v>232</v>
      </c>
    </row>
    <row r="907" spans="1:2" ht="17.45" customHeight="1" x14ac:dyDescent="0.25">
      <c r="A907" s="5" t="s">
        <v>1315</v>
      </c>
      <c r="B907" s="15" t="s">
        <v>78</v>
      </c>
    </row>
    <row r="908" spans="1:2" ht="17.45" customHeight="1" x14ac:dyDescent="0.25">
      <c r="A908" s="5" t="s">
        <v>1316</v>
      </c>
      <c r="B908" s="15" t="s">
        <v>117</v>
      </c>
    </row>
    <row r="909" spans="1:2" ht="17.45" customHeight="1" x14ac:dyDescent="0.25">
      <c r="A909" s="5" t="s">
        <v>1317</v>
      </c>
      <c r="B909" s="15" t="s">
        <v>1318</v>
      </c>
    </row>
    <row r="910" spans="1:2" ht="17.45" customHeight="1" x14ac:dyDescent="0.25">
      <c r="A910" s="5" t="s">
        <v>1319</v>
      </c>
      <c r="B910" s="15" t="s">
        <v>102</v>
      </c>
    </row>
    <row r="911" spans="1:2" ht="17.45" customHeight="1" x14ac:dyDescent="0.25">
      <c r="A911" s="5" t="s">
        <v>1320</v>
      </c>
      <c r="B911" s="4" t="s">
        <v>58</v>
      </c>
    </row>
    <row r="912" spans="1:2" ht="17.45" customHeight="1" x14ac:dyDescent="0.25">
      <c r="A912" s="5" t="s">
        <v>1321</v>
      </c>
      <c r="B912" s="15" t="s">
        <v>1322</v>
      </c>
    </row>
    <row r="913" spans="1:2" ht="17.45" customHeight="1" x14ac:dyDescent="0.25">
      <c r="A913" s="5" t="s">
        <v>1323</v>
      </c>
      <c r="B913" s="15" t="s">
        <v>1324</v>
      </c>
    </row>
    <row r="914" spans="1:2" ht="17.45" customHeight="1" x14ac:dyDescent="0.25">
      <c r="B914" s="21"/>
    </row>
    <row r="916" spans="1:2" ht="17.45" customHeight="1" x14ac:dyDescent="0.25">
      <c r="A916" s="36" t="s">
        <v>1325</v>
      </c>
      <c r="B916" s="4" t="s">
        <v>34</v>
      </c>
    </row>
    <row r="917" spans="1:2" ht="17.45" customHeight="1" x14ac:dyDescent="0.25">
      <c r="A917" s="5" t="s">
        <v>1326</v>
      </c>
      <c r="B917" s="15" t="s">
        <v>117</v>
      </c>
    </row>
    <row r="918" spans="1:2" ht="17.45" customHeight="1" x14ac:dyDescent="0.25">
      <c r="A918" s="5" t="s">
        <v>1327</v>
      </c>
      <c r="B918" s="15" t="s">
        <v>210</v>
      </c>
    </row>
    <row r="919" spans="1:2" ht="17.45" customHeight="1" x14ac:dyDescent="0.25">
      <c r="A919" s="5" t="s">
        <v>1328</v>
      </c>
      <c r="B919" s="15" t="s">
        <v>102</v>
      </c>
    </row>
    <row r="920" spans="1:2" ht="17.45" customHeight="1" x14ac:dyDescent="0.25">
      <c r="A920" s="5" t="s">
        <v>1329</v>
      </c>
      <c r="B920" s="4" t="s">
        <v>58</v>
      </c>
    </row>
    <row r="921" spans="1:2" ht="17.45" customHeight="1" x14ac:dyDescent="0.25">
      <c r="A921" s="5" t="s">
        <v>1330</v>
      </c>
      <c r="B921" s="15" t="s">
        <v>1331</v>
      </c>
    </row>
    <row r="922" spans="1:2" ht="17.45" customHeight="1" x14ac:dyDescent="0.25">
      <c r="B922" s="17"/>
    </row>
    <row r="924" spans="1:2" ht="17.45" customHeight="1" x14ac:dyDescent="0.25">
      <c r="A924" s="36" t="s">
        <v>1332</v>
      </c>
      <c r="B924" s="4" t="s">
        <v>34</v>
      </c>
    </row>
    <row r="925" spans="1:2" ht="17.45" customHeight="1" x14ac:dyDescent="0.25">
      <c r="A925" s="5" t="s">
        <v>1333</v>
      </c>
      <c r="B925" s="15" t="s">
        <v>1334</v>
      </c>
    </row>
    <row r="926" spans="1:2" ht="17.45" customHeight="1" x14ac:dyDescent="0.25">
      <c r="A926" s="5" t="s">
        <v>1335</v>
      </c>
      <c r="B926" s="15" t="s">
        <v>117</v>
      </c>
    </row>
    <row r="927" spans="1:2" ht="17.45" customHeight="1" x14ac:dyDescent="0.25">
      <c r="A927" s="5" t="s">
        <v>1336</v>
      </c>
      <c r="B927" s="15" t="s">
        <v>102</v>
      </c>
    </row>
    <row r="928" spans="1:2" ht="17.45" customHeight="1" x14ac:dyDescent="0.25">
      <c r="A928" s="5" t="s">
        <v>1337</v>
      </c>
      <c r="B928" s="15" t="s">
        <v>104</v>
      </c>
    </row>
    <row r="929" spans="1:2" ht="17.45" customHeight="1" x14ac:dyDescent="0.25">
      <c r="A929" s="5" t="s">
        <v>1338</v>
      </c>
      <c r="B929" s="4" t="s">
        <v>58</v>
      </c>
    </row>
    <row r="930" spans="1:2" ht="17.45" customHeight="1" x14ac:dyDescent="0.25">
      <c r="A930" s="5" t="s">
        <v>1339</v>
      </c>
      <c r="B930" s="15" t="s">
        <v>1340</v>
      </c>
    </row>
    <row r="931" spans="1:2" ht="17.45" customHeight="1" x14ac:dyDescent="0.25">
      <c r="A931" s="5" t="s">
        <v>1341</v>
      </c>
      <c r="B931" s="15" t="s">
        <v>91</v>
      </c>
    </row>
    <row r="932" spans="1:2" ht="17.45" customHeight="1" x14ac:dyDescent="0.25">
      <c r="B932" s="17"/>
    </row>
    <row r="934" spans="1:2" ht="17.45" customHeight="1" x14ac:dyDescent="0.25">
      <c r="A934" s="36" t="s">
        <v>1342</v>
      </c>
      <c r="B934" s="4" t="s">
        <v>34</v>
      </c>
    </row>
    <row r="935" spans="1:2" ht="17.45" customHeight="1" x14ac:dyDescent="0.25">
      <c r="A935" s="5" t="s">
        <v>1343</v>
      </c>
      <c r="B935" s="15" t="s">
        <v>1344</v>
      </c>
    </row>
    <row r="936" spans="1:2" ht="17.45" customHeight="1" x14ac:dyDescent="0.25">
      <c r="A936" s="5" t="s">
        <v>1345</v>
      </c>
      <c r="B936" s="15" t="s">
        <v>48</v>
      </c>
    </row>
    <row r="937" spans="1:2" ht="17.45" customHeight="1" x14ac:dyDescent="0.25">
      <c r="A937" s="5" t="s">
        <v>1346</v>
      </c>
      <c r="B937" s="15" t="s">
        <v>100</v>
      </c>
    </row>
    <row r="938" spans="1:2" ht="17.45" customHeight="1" x14ac:dyDescent="0.25">
      <c r="A938" s="5" t="s">
        <v>1347</v>
      </c>
      <c r="B938" s="15" t="s">
        <v>102</v>
      </c>
    </row>
    <row r="939" spans="1:2" ht="17.45" customHeight="1" x14ac:dyDescent="0.25">
      <c r="A939" s="5" t="s">
        <v>1348</v>
      </c>
      <c r="B939" s="15" t="s">
        <v>104</v>
      </c>
    </row>
    <row r="940" spans="1:2" ht="17.45" customHeight="1" x14ac:dyDescent="0.25">
      <c r="A940" s="5" t="s">
        <v>1349</v>
      </c>
      <c r="B940" s="4" t="s">
        <v>58</v>
      </c>
    </row>
    <row r="941" spans="1:2" ht="17.45" customHeight="1" x14ac:dyDescent="0.25">
      <c r="A941" s="5" t="s">
        <v>1350</v>
      </c>
      <c r="B941" s="15" t="s">
        <v>1351</v>
      </c>
    </row>
    <row r="942" spans="1:2" ht="17.45" customHeight="1" x14ac:dyDescent="0.25">
      <c r="A942" s="5" t="s">
        <v>1352</v>
      </c>
      <c r="B942" s="15" t="s">
        <v>1353</v>
      </c>
    </row>
    <row r="943" spans="1:2" ht="17.45" customHeight="1" x14ac:dyDescent="0.25">
      <c r="A943" s="5" t="s">
        <v>1354</v>
      </c>
      <c r="B943" s="15" t="s">
        <v>91</v>
      </c>
    </row>
    <row r="944" spans="1:2" ht="17.45" customHeight="1" x14ac:dyDescent="0.25">
      <c r="B944" s="16"/>
    </row>
    <row r="946" spans="1:2" ht="17.45" customHeight="1" x14ac:dyDescent="0.25">
      <c r="A946" s="36" t="s">
        <v>1355</v>
      </c>
      <c r="B946" s="4" t="s">
        <v>34</v>
      </c>
    </row>
    <row r="947" spans="1:2" ht="17.45" customHeight="1" x14ac:dyDescent="0.25">
      <c r="A947" s="5" t="s">
        <v>1356</v>
      </c>
      <c r="B947" s="15" t="s">
        <v>199</v>
      </c>
    </row>
    <row r="948" spans="1:2" ht="17.45" customHeight="1" x14ac:dyDescent="0.25">
      <c r="A948" s="5" t="s">
        <v>1357</v>
      </c>
      <c r="B948" s="15" t="s">
        <v>1358</v>
      </c>
    </row>
    <row r="949" spans="1:2" ht="17.45" customHeight="1" x14ac:dyDescent="0.25">
      <c r="A949" s="5" t="s">
        <v>1359</v>
      </c>
      <c r="B949" s="15" t="s">
        <v>1360</v>
      </c>
    </row>
    <row r="950" spans="1:2" ht="17.45" customHeight="1" x14ac:dyDescent="0.25">
      <c r="A950" s="5" t="s">
        <v>1361</v>
      </c>
      <c r="B950" s="15" t="s">
        <v>1362</v>
      </c>
    </row>
    <row r="951" spans="1:2" ht="17.45" customHeight="1" x14ac:dyDescent="0.25">
      <c r="A951" s="5" t="s">
        <v>1363</v>
      </c>
      <c r="B951" s="15" t="s">
        <v>232</v>
      </c>
    </row>
    <row r="952" spans="1:2" ht="17.45" customHeight="1" x14ac:dyDescent="0.25">
      <c r="A952" s="5" t="s">
        <v>1364</v>
      </c>
      <c r="B952" s="15" t="s">
        <v>78</v>
      </c>
    </row>
    <row r="953" spans="1:2" ht="17.45" customHeight="1" x14ac:dyDescent="0.25">
      <c r="A953" s="5" t="s">
        <v>1365</v>
      </c>
      <c r="B953" s="15" t="s">
        <v>117</v>
      </c>
    </row>
    <row r="954" spans="1:2" ht="17.45" customHeight="1" x14ac:dyDescent="0.25">
      <c r="A954" s="5" t="s">
        <v>1366</v>
      </c>
      <c r="B954" s="15" t="s">
        <v>1367</v>
      </c>
    </row>
    <row r="955" spans="1:2" ht="17.45" customHeight="1" x14ac:dyDescent="0.25">
      <c r="A955" s="5" t="s">
        <v>1368</v>
      </c>
      <c r="B955" s="4" t="s">
        <v>58</v>
      </c>
    </row>
    <row r="956" spans="1:2" ht="17.45" customHeight="1" x14ac:dyDescent="0.25">
      <c r="A956" s="5" t="s">
        <v>1369</v>
      </c>
      <c r="B956" s="15" t="s">
        <v>1370</v>
      </c>
    </row>
    <row r="957" spans="1:2" ht="17.45" customHeight="1" x14ac:dyDescent="0.25">
      <c r="B957" s="17"/>
    </row>
    <row r="959" spans="1:2" ht="17.45" customHeight="1" x14ac:dyDescent="0.25">
      <c r="A959" s="36" t="s">
        <v>1371</v>
      </c>
      <c r="B959" s="4" t="s">
        <v>34</v>
      </c>
    </row>
    <row r="960" spans="1:2" ht="17.45" customHeight="1" x14ac:dyDescent="0.25">
      <c r="A960" s="5" t="s">
        <v>1372</v>
      </c>
      <c r="B960" s="15" t="s">
        <v>117</v>
      </c>
    </row>
    <row r="961" spans="1:2" ht="17.45" customHeight="1" x14ac:dyDescent="0.25">
      <c r="A961" s="5" t="s">
        <v>1373</v>
      </c>
      <c r="B961" s="4" t="s">
        <v>58</v>
      </c>
    </row>
    <row r="962" spans="1:2" ht="17.45" customHeight="1" x14ac:dyDescent="0.25">
      <c r="A962" s="5" t="s">
        <v>1374</v>
      </c>
      <c r="B962" s="15" t="s">
        <v>1375</v>
      </c>
    </row>
    <row r="963" spans="1:2" ht="17.45" customHeight="1" x14ac:dyDescent="0.25">
      <c r="B963" s="17"/>
    </row>
    <row r="965" spans="1:2" ht="17.45" customHeight="1" x14ac:dyDescent="0.25">
      <c r="A965" s="36" t="s">
        <v>1376</v>
      </c>
      <c r="B965" s="4" t="s">
        <v>34</v>
      </c>
    </row>
    <row r="966" spans="1:2" ht="17.45" customHeight="1" x14ac:dyDescent="0.25">
      <c r="A966" s="5" t="s">
        <v>1377</v>
      </c>
      <c r="B966" s="15" t="s">
        <v>1378</v>
      </c>
    </row>
    <row r="967" spans="1:2" ht="17.45" customHeight="1" x14ac:dyDescent="0.25">
      <c r="A967" s="5" t="s">
        <v>1379</v>
      </c>
      <c r="B967" s="15" t="s">
        <v>1380</v>
      </c>
    </row>
    <row r="968" spans="1:2" ht="17.45" customHeight="1" x14ac:dyDescent="0.25">
      <c r="A968" s="5" t="s">
        <v>1381</v>
      </c>
      <c r="B968" s="15" t="s">
        <v>1382</v>
      </c>
    </row>
    <row r="969" spans="1:2" ht="17.45" customHeight="1" x14ac:dyDescent="0.25">
      <c r="A969" s="5" t="s">
        <v>1383</v>
      </c>
      <c r="B969" s="15" t="s">
        <v>1384</v>
      </c>
    </row>
    <row r="970" spans="1:2" ht="17.45" customHeight="1" x14ac:dyDescent="0.25">
      <c r="A970" s="5" t="s">
        <v>1385</v>
      </c>
      <c r="B970" s="15" t="s">
        <v>117</v>
      </c>
    </row>
    <row r="971" spans="1:2" ht="17.45" customHeight="1" x14ac:dyDescent="0.25">
      <c r="A971" s="5" t="s">
        <v>1386</v>
      </c>
      <c r="B971" s="15" t="s">
        <v>1387</v>
      </c>
    </row>
    <row r="972" spans="1:2" ht="17.45" customHeight="1" x14ac:dyDescent="0.25">
      <c r="A972" s="5" t="s">
        <v>1388</v>
      </c>
      <c r="B972" s="15" t="s">
        <v>1389</v>
      </c>
    </row>
    <row r="973" spans="1:2" ht="17.45" customHeight="1" x14ac:dyDescent="0.25">
      <c r="A973" s="5" t="s">
        <v>1390</v>
      </c>
      <c r="B973" s="15" t="s">
        <v>1391</v>
      </c>
    </row>
    <row r="974" spans="1:2" ht="17.45" customHeight="1" x14ac:dyDescent="0.25">
      <c r="A974" s="5" t="s">
        <v>1392</v>
      </c>
      <c r="B974" s="15" t="s">
        <v>429</v>
      </c>
    </row>
    <row r="975" spans="1:2" ht="17.45" customHeight="1" x14ac:dyDescent="0.25">
      <c r="A975" s="5" t="s">
        <v>1393</v>
      </c>
      <c r="B975" s="4" t="s">
        <v>321</v>
      </c>
    </row>
    <row r="976" spans="1:2" ht="17.45" customHeight="1" x14ac:dyDescent="0.25">
      <c r="A976" s="5" t="s">
        <v>1394</v>
      </c>
      <c r="B976" s="15" t="s">
        <v>100</v>
      </c>
    </row>
    <row r="977" spans="1:2" ht="17.45" customHeight="1" x14ac:dyDescent="0.25">
      <c r="A977" s="5" t="s">
        <v>1395</v>
      </c>
      <c r="B977" s="4" t="s">
        <v>1396</v>
      </c>
    </row>
    <row r="978" spans="1:2" ht="17.45" customHeight="1" x14ac:dyDescent="0.25">
      <c r="A978" s="5" t="s">
        <v>1397</v>
      </c>
      <c r="B978" s="15" t="s">
        <v>1398</v>
      </c>
    </row>
    <row r="979" spans="1:2" ht="17.45" customHeight="1" x14ac:dyDescent="0.25">
      <c r="A979" s="5" t="s">
        <v>1399</v>
      </c>
      <c r="B979" s="15" t="s">
        <v>1387</v>
      </c>
    </row>
    <row r="980" spans="1:2" ht="17.45" customHeight="1" x14ac:dyDescent="0.25">
      <c r="A980" s="5" t="s">
        <v>1400</v>
      </c>
      <c r="B980" s="15" t="s">
        <v>1389</v>
      </c>
    </row>
    <row r="981" spans="1:2" ht="17.45" customHeight="1" x14ac:dyDescent="0.25">
      <c r="A981" s="5" t="s">
        <v>1401</v>
      </c>
      <c r="B981" s="15" t="s">
        <v>1391</v>
      </c>
    </row>
    <row r="982" spans="1:2" ht="17.45" customHeight="1" x14ac:dyDescent="0.25">
      <c r="A982" s="5" t="s">
        <v>1402</v>
      </c>
      <c r="B982" s="15" t="s">
        <v>429</v>
      </c>
    </row>
    <row r="983" spans="1:2" ht="17.45" customHeight="1" x14ac:dyDescent="0.25">
      <c r="A983" s="5" t="s">
        <v>1403</v>
      </c>
      <c r="B983" s="15" t="s">
        <v>1404</v>
      </c>
    </row>
    <row r="984" spans="1:2" ht="17.45" customHeight="1" x14ac:dyDescent="0.25">
      <c r="A984" s="5" t="s">
        <v>1405</v>
      </c>
      <c r="B984" s="4" t="s">
        <v>58</v>
      </c>
    </row>
    <row r="985" spans="1:2" ht="17.45" customHeight="1" x14ac:dyDescent="0.25">
      <c r="A985" s="5" t="s">
        <v>1406</v>
      </c>
      <c r="B985" s="15" t="s">
        <v>1407</v>
      </c>
    </row>
    <row r="986" spans="1:2" ht="17.45" customHeight="1" x14ac:dyDescent="0.25">
      <c r="B986" s="21"/>
    </row>
    <row r="988" spans="1:2" ht="17.45" customHeight="1" x14ac:dyDescent="0.25">
      <c r="A988" s="36" t="s">
        <v>1408</v>
      </c>
      <c r="B988" s="4" t="s">
        <v>34</v>
      </c>
    </row>
    <row r="989" spans="1:2" ht="17.45" customHeight="1" x14ac:dyDescent="0.25">
      <c r="A989" s="5" t="s">
        <v>1409</v>
      </c>
      <c r="B989" s="15" t="s">
        <v>117</v>
      </c>
    </row>
    <row r="990" spans="1:2" ht="17.45" customHeight="1" x14ac:dyDescent="0.25">
      <c r="A990" s="5" t="s">
        <v>1410</v>
      </c>
      <c r="B990" s="15" t="s">
        <v>100</v>
      </c>
    </row>
    <row r="991" spans="1:2" ht="17.45" customHeight="1" x14ac:dyDescent="0.25">
      <c r="A991" s="5" t="s">
        <v>1411</v>
      </c>
      <c r="B991" s="15" t="s">
        <v>102</v>
      </c>
    </row>
    <row r="992" spans="1:2" ht="17.45" customHeight="1" x14ac:dyDescent="0.25">
      <c r="A992" s="5" t="s">
        <v>1412</v>
      </c>
      <c r="B992" s="15" t="s">
        <v>265</v>
      </c>
    </row>
    <row r="993" spans="1:2" ht="17.45" customHeight="1" x14ac:dyDescent="0.25">
      <c r="A993" s="5" t="s">
        <v>1413</v>
      </c>
      <c r="B993" s="15" t="s">
        <v>1414</v>
      </c>
    </row>
    <row r="994" spans="1:2" ht="17.45" customHeight="1" x14ac:dyDescent="0.25">
      <c r="A994" s="5" t="s">
        <v>1415</v>
      </c>
      <c r="B994" s="15" t="s">
        <v>104</v>
      </c>
    </row>
    <row r="995" spans="1:2" ht="17.45" customHeight="1" x14ac:dyDescent="0.25">
      <c r="A995" s="5" t="s">
        <v>1416</v>
      </c>
      <c r="B995" s="4" t="s">
        <v>58</v>
      </c>
    </row>
    <row r="996" spans="1:2" ht="17.45" customHeight="1" x14ac:dyDescent="0.25">
      <c r="A996" s="5" t="s">
        <v>1417</v>
      </c>
      <c r="B996" s="15" t="s">
        <v>1418</v>
      </c>
    </row>
    <row r="997" spans="1:2" ht="17.45" customHeight="1" x14ac:dyDescent="0.25">
      <c r="B997" s="17"/>
    </row>
    <row r="999" spans="1:2" ht="17.45" customHeight="1" x14ac:dyDescent="0.25">
      <c r="A999" s="36" t="s">
        <v>1419</v>
      </c>
      <c r="B999" s="4" t="s">
        <v>34</v>
      </c>
    </row>
    <row r="1000" spans="1:2" ht="17.45" customHeight="1" x14ac:dyDescent="0.25">
      <c r="A1000" s="5" t="s">
        <v>1420</v>
      </c>
      <c r="B1000" s="15" t="s">
        <v>1421</v>
      </c>
    </row>
    <row r="1001" spans="1:2" ht="17.45" customHeight="1" x14ac:dyDescent="0.25">
      <c r="A1001" s="5" t="s">
        <v>1422</v>
      </c>
      <c r="B1001" s="15" t="s">
        <v>1423</v>
      </c>
    </row>
    <row r="1002" spans="1:2" ht="17.45" customHeight="1" x14ac:dyDescent="0.25">
      <c r="A1002" s="5" t="s">
        <v>1424</v>
      </c>
      <c r="B1002" s="15" t="s">
        <v>1425</v>
      </c>
    </row>
    <row r="1003" spans="1:2" ht="17.45" customHeight="1" x14ac:dyDescent="0.25">
      <c r="A1003" s="5" t="s">
        <v>1426</v>
      </c>
      <c r="B1003" s="15" t="s">
        <v>1362</v>
      </c>
    </row>
    <row r="1004" spans="1:2" ht="17.45" customHeight="1" x14ac:dyDescent="0.25">
      <c r="A1004" s="5" t="s">
        <v>1427</v>
      </c>
      <c r="B1004" s="15" t="s">
        <v>78</v>
      </c>
    </row>
    <row r="1005" spans="1:2" ht="17.45" customHeight="1" x14ac:dyDescent="0.25">
      <c r="A1005" s="5" t="s">
        <v>1428</v>
      </c>
      <c r="B1005" s="15" t="s">
        <v>48</v>
      </c>
    </row>
    <row r="1006" spans="1:2" ht="17.45" customHeight="1" x14ac:dyDescent="0.25">
      <c r="A1006" s="5" t="s">
        <v>1429</v>
      </c>
      <c r="B1006" s="15" t="s">
        <v>102</v>
      </c>
    </row>
    <row r="1007" spans="1:2" ht="17.45" customHeight="1" x14ac:dyDescent="0.25">
      <c r="A1007" s="5" t="s">
        <v>1430</v>
      </c>
      <c r="B1007" s="15" t="s">
        <v>104</v>
      </c>
    </row>
    <row r="1008" spans="1:2" ht="17.45" customHeight="1" x14ac:dyDescent="0.25">
      <c r="A1008" s="5" t="s">
        <v>1431</v>
      </c>
      <c r="B1008" s="4" t="s">
        <v>58</v>
      </c>
    </row>
    <row r="1009" spans="1:2" ht="17.45" customHeight="1" x14ac:dyDescent="0.25">
      <c r="A1009" s="5" t="s">
        <v>1432</v>
      </c>
      <c r="B1009" s="15" t="s">
        <v>1433</v>
      </c>
    </row>
    <row r="1010" spans="1:2" ht="17.45" customHeight="1" x14ac:dyDescent="0.25">
      <c r="B1010" s="17"/>
    </row>
    <row r="1012" spans="1:2" ht="17.45" customHeight="1" x14ac:dyDescent="0.25">
      <c r="A1012" s="36" t="s">
        <v>1434</v>
      </c>
      <c r="B1012" s="4" t="s">
        <v>34</v>
      </c>
    </row>
    <row r="1013" spans="1:2" ht="17.45" customHeight="1" x14ac:dyDescent="0.25">
      <c r="A1013" s="5" t="s">
        <v>1435</v>
      </c>
      <c r="B1013" s="15" t="s">
        <v>117</v>
      </c>
    </row>
    <row r="1014" spans="1:2" ht="17.45" customHeight="1" x14ac:dyDescent="0.25">
      <c r="A1014" s="5" t="s">
        <v>1436</v>
      </c>
      <c r="B1014" s="15" t="s">
        <v>102</v>
      </c>
    </row>
    <row r="1015" spans="1:2" ht="17.45" customHeight="1" x14ac:dyDescent="0.25">
      <c r="A1015" s="5" t="s">
        <v>1437</v>
      </c>
      <c r="B1015" s="15" t="s">
        <v>104</v>
      </c>
    </row>
    <row r="1016" spans="1:2" ht="17.45" customHeight="1" x14ac:dyDescent="0.25">
      <c r="B1016" s="16"/>
    </row>
    <row r="1018" spans="1:2" ht="17.45" customHeight="1" x14ac:dyDescent="0.25">
      <c r="A1018" s="36" t="s">
        <v>1438</v>
      </c>
      <c r="B1018" s="4" t="s">
        <v>34</v>
      </c>
    </row>
    <row r="1019" spans="1:2" ht="17.45" customHeight="1" x14ac:dyDescent="0.25">
      <c r="A1019" s="5" t="s">
        <v>1439</v>
      </c>
      <c r="B1019" s="15" t="s">
        <v>199</v>
      </c>
    </row>
    <row r="1020" spans="1:2" ht="17.45" customHeight="1" x14ac:dyDescent="0.25">
      <c r="A1020" s="5" t="s">
        <v>1440</v>
      </c>
      <c r="B1020" s="15" t="s">
        <v>1441</v>
      </c>
    </row>
    <row r="1021" spans="1:2" ht="17.45" customHeight="1" x14ac:dyDescent="0.25">
      <c r="A1021" s="5" t="s">
        <v>1442</v>
      </c>
      <c r="B1021" s="15" t="s">
        <v>1443</v>
      </c>
    </row>
    <row r="1022" spans="1:2" ht="17.45" customHeight="1" x14ac:dyDescent="0.25">
      <c r="A1022" s="5" t="s">
        <v>1444</v>
      </c>
      <c r="B1022" s="15" t="s">
        <v>282</v>
      </c>
    </row>
    <row r="1023" spans="1:2" ht="17.45" customHeight="1" x14ac:dyDescent="0.25">
      <c r="A1023" s="5" t="s">
        <v>1445</v>
      </c>
      <c r="B1023" s="15" t="s">
        <v>232</v>
      </c>
    </row>
    <row r="1024" spans="1:2" ht="17.45" customHeight="1" x14ac:dyDescent="0.25">
      <c r="A1024" s="5" t="s">
        <v>1446</v>
      </c>
      <c r="B1024" s="15" t="s">
        <v>78</v>
      </c>
    </row>
    <row r="1025" spans="1:2" ht="17.45" customHeight="1" x14ac:dyDescent="0.25">
      <c r="A1025" s="5" t="s">
        <v>1447</v>
      </c>
      <c r="B1025" s="15" t="s">
        <v>117</v>
      </c>
    </row>
    <row r="1026" spans="1:2" ht="17.45" customHeight="1" x14ac:dyDescent="0.25">
      <c r="A1026" s="5" t="s">
        <v>1448</v>
      </c>
      <c r="B1026" s="15" t="s">
        <v>104</v>
      </c>
    </row>
    <row r="1027" spans="1:2" ht="17.45" customHeight="1" x14ac:dyDescent="0.25">
      <c r="B1027" s="22"/>
    </row>
    <row r="1029" spans="1:2" ht="17.45" customHeight="1" x14ac:dyDescent="0.25">
      <c r="A1029" s="36" t="s">
        <v>1449</v>
      </c>
      <c r="B1029" s="4" t="s">
        <v>34</v>
      </c>
    </row>
    <row r="1030" spans="1:2" ht="17.45" customHeight="1" x14ac:dyDescent="0.25">
      <c r="A1030" s="5" t="s">
        <v>1450</v>
      </c>
      <c r="B1030" s="15" t="s">
        <v>117</v>
      </c>
    </row>
    <row r="1031" spans="1:2" ht="17.45" customHeight="1" x14ac:dyDescent="0.25">
      <c r="A1031" s="5" t="s">
        <v>1451</v>
      </c>
      <c r="B1031" s="15" t="s">
        <v>1452</v>
      </c>
    </row>
    <row r="1032" spans="1:2" ht="17.45" customHeight="1" x14ac:dyDescent="0.25">
      <c r="A1032" s="5" t="s">
        <v>1453</v>
      </c>
      <c r="B1032" s="15" t="s">
        <v>102</v>
      </c>
    </row>
    <row r="1033" spans="1:2" ht="17.45" customHeight="1" x14ac:dyDescent="0.25">
      <c r="A1033" s="5" t="s">
        <v>1454</v>
      </c>
      <c r="B1033" s="15" t="s">
        <v>104</v>
      </c>
    </row>
    <row r="1034" spans="1:2" ht="17.45" customHeight="1" x14ac:dyDescent="0.25">
      <c r="A1034" s="5" t="s">
        <v>1455</v>
      </c>
      <c r="B1034" s="15" t="s">
        <v>1456</v>
      </c>
    </row>
    <row r="1035" spans="1:2" ht="17.45" customHeight="1" x14ac:dyDescent="0.25">
      <c r="A1035" s="5" t="s">
        <v>1457</v>
      </c>
      <c r="B1035" s="4" t="s">
        <v>321</v>
      </c>
    </row>
    <row r="1036" spans="1:2" ht="17.45" customHeight="1" x14ac:dyDescent="0.25">
      <c r="A1036" s="5" t="s">
        <v>1458</v>
      </c>
      <c r="B1036" s="15" t="s">
        <v>1459</v>
      </c>
    </row>
    <row r="1037" spans="1:2" ht="17.45" customHeight="1" x14ac:dyDescent="0.25">
      <c r="A1037" s="5" t="s">
        <v>1460</v>
      </c>
      <c r="B1037" s="15" t="s">
        <v>1461</v>
      </c>
    </row>
    <row r="1038" spans="1:2" ht="17.45" customHeight="1" x14ac:dyDescent="0.25">
      <c r="A1038" s="5" t="s">
        <v>1462</v>
      </c>
      <c r="B1038" s="15" t="s">
        <v>1463</v>
      </c>
    </row>
    <row r="1039" spans="1:2" ht="17.45" customHeight="1" x14ac:dyDescent="0.25">
      <c r="A1039" s="5" t="s">
        <v>1464</v>
      </c>
      <c r="B1039" s="15" t="s">
        <v>429</v>
      </c>
    </row>
    <row r="1040" spans="1:2" ht="17.45" customHeight="1" x14ac:dyDescent="0.25">
      <c r="A1040" s="5" t="s">
        <v>1465</v>
      </c>
      <c r="B1040" s="4" t="s">
        <v>58</v>
      </c>
    </row>
    <row r="1041" spans="1:2" ht="17.45" customHeight="1" x14ac:dyDescent="0.25">
      <c r="A1041" s="5" t="s">
        <v>1466</v>
      </c>
      <c r="B1041" s="15" t="s">
        <v>1467</v>
      </c>
    </row>
    <row r="1042" spans="1:2" ht="17.45" customHeight="1" x14ac:dyDescent="0.25">
      <c r="A1042" s="5" t="s">
        <v>1468</v>
      </c>
      <c r="B1042" s="6" t="s">
        <v>1469</v>
      </c>
    </row>
    <row r="1043" spans="1:2" ht="17.45" customHeight="1" x14ac:dyDescent="0.25">
      <c r="B1043" s="16"/>
    </row>
    <row r="1045" spans="1:2" ht="17.45" customHeight="1" x14ac:dyDescent="0.25">
      <c r="A1045" s="36" t="s">
        <v>1470</v>
      </c>
      <c r="B1045" s="4" t="s">
        <v>34</v>
      </c>
    </row>
    <row r="1046" spans="1:2" ht="17.45" customHeight="1" x14ac:dyDescent="0.25">
      <c r="A1046" s="5" t="s">
        <v>1471</v>
      </c>
      <c r="B1046" s="15" t="s">
        <v>1472</v>
      </c>
    </row>
    <row r="1047" spans="1:2" ht="17.45" customHeight="1" x14ac:dyDescent="0.25">
      <c r="A1047" s="5" t="s">
        <v>1473</v>
      </c>
      <c r="B1047" s="15" t="s">
        <v>1474</v>
      </c>
    </row>
    <row r="1048" spans="1:2" ht="17.45" customHeight="1" x14ac:dyDescent="0.25">
      <c r="A1048" s="5" t="s">
        <v>1475</v>
      </c>
      <c r="B1048" s="15" t="s">
        <v>1476</v>
      </c>
    </row>
    <row r="1049" spans="1:2" ht="17.45" customHeight="1" x14ac:dyDescent="0.25">
      <c r="A1049" s="5" t="s">
        <v>1477</v>
      </c>
      <c r="B1049" s="15" t="s">
        <v>282</v>
      </c>
    </row>
    <row r="1050" spans="1:2" ht="17.45" customHeight="1" x14ac:dyDescent="0.25">
      <c r="A1050" s="5" t="s">
        <v>1478</v>
      </c>
      <c r="B1050" s="15" t="s">
        <v>232</v>
      </c>
    </row>
    <row r="1051" spans="1:2" ht="17.45" customHeight="1" x14ac:dyDescent="0.25">
      <c r="A1051" s="5" t="s">
        <v>1479</v>
      </c>
      <c r="B1051" s="15" t="s">
        <v>1480</v>
      </c>
    </row>
    <row r="1052" spans="1:2" ht="17.45" customHeight="1" x14ac:dyDescent="0.25">
      <c r="A1052" s="5" t="s">
        <v>1481</v>
      </c>
      <c r="B1052" s="15" t="s">
        <v>78</v>
      </c>
    </row>
    <row r="1053" spans="1:2" ht="17.45" customHeight="1" x14ac:dyDescent="0.25">
      <c r="A1053" s="5" t="s">
        <v>1482</v>
      </c>
      <c r="B1053" s="15" t="s">
        <v>117</v>
      </c>
    </row>
    <row r="1054" spans="1:2" ht="17.45" customHeight="1" x14ac:dyDescent="0.25">
      <c r="A1054" s="5" t="s">
        <v>1483</v>
      </c>
      <c r="B1054" s="15" t="s">
        <v>104</v>
      </c>
    </row>
    <row r="1055" spans="1:2" ht="17.45" customHeight="1" x14ac:dyDescent="0.25">
      <c r="A1055" s="5" t="s">
        <v>1484</v>
      </c>
      <c r="B1055" s="4" t="s">
        <v>58</v>
      </c>
    </row>
    <row r="1056" spans="1:2" ht="17.45" customHeight="1" x14ac:dyDescent="0.25">
      <c r="A1056" s="5" t="s">
        <v>1485</v>
      </c>
      <c r="B1056" s="15" t="s">
        <v>1486</v>
      </c>
    </row>
    <row r="1057" spans="1:2" ht="17.45" customHeight="1" x14ac:dyDescent="0.25">
      <c r="A1057" s="5" t="s">
        <v>1487</v>
      </c>
      <c r="B1057" s="15" t="s">
        <v>1488</v>
      </c>
    </row>
    <row r="1058" spans="1:2" ht="17.45" customHeight="1" x14ac:dyDescent="0.25">
      <c r="A1058" s="5" t="s">
        <v>1489</v>
      </c>
      <c r="B1058" s="6" t="s">
        <v>1490</v>
      </c>
    </row>
    <row r="1059" spans="1:2" ht="17.45" customHeight="1" x14ac:dyDescent="0.25">
      <c r="B1059" s="16"/>
    </row>
    <row r="1061" spans="1:2" ht="17.45" customHeight="1" x14ac:dyDescent="0.25">
      <c r="A1061" s="36" t="s">
        <v>1491</v>
      </c>
      <c r="B1061" s="4" t="s">
        <v>34</v>
      </c>
    </row>
    <row r="1062" spans="1:2" ht="17.45" customHeight="1" x14ac:dyDescent="0.25">
      <c r="A1062" s="5" t="s">
        <v>1492</v>
      </c>
      <c r="B1062" s="15" t="s">
        <v>1493</v>
      </c>
    </row>
    <row r="1063" spans="1:2" ht="17.45" customHeight="1" x14ac:dyDescent="0.25">
      <c r="A1063" s="5" t="s">
        <v>1494</v>
      </c>
      <c r="B1063" s="15" t="s">
        <v>48</v>
      </c>
    </row>
    <row r="1064" spans="1:2" ht="17.45" customHeight="1" x14ac:dyDescent="0.25">
      <c r="A1064" s="5" t="s">
        <v>1495</v>
      </c>
      <c r="B1064" s="4" t="s">
        <v>1496</v>
      </c>
    </row>
    <row r="1065" spans="1:2" ht="17.45" customHeight="1" x14ac:dyDescent="0.25">
      <c r="A1065" s="5" t="s">
        <v>1497</v>
      </c>
      <c r="B1065" s="15" t="s">
        <v>1498</v>
      </c>
    </row>
    <row r="1066" spans="1:2" ht="17.45" customHeight="1" x14ac:dyDescent="0.25">
      <c r="A1066" s="5" t="s">
        <v>1499</v>
      </c>
      <c r="B1066" s="15" t="s">
        <v>1500</v>
      </c>
    </row>
    <row r="1067" spans="1:2" ht="17.45" customHeight="1" x14ac:dyDescent="0.25">
      <c r="A1067" s="5" t="s">
        <v>1501</v>
      </c>
      <c r="B1067" s="4" t="s">
        <v>1502</v>
      </c>
    </row>
    <row r="1068" spans="1:2" ht="17.45" customHeight="1" x14ac:dyDescent="0.25">
      <c r="A1068" s="5" t="s">
        <v>1503</v>
      </c>
      <c r="B1068" s="15" t="s">
        <v>1504</v>
      </c>
    </row>
    <row r="1069" spans="1:2" ht="17.45" customHeight="1" x14ac:dyDescent="0.25">
      <c r="A1069" s="5" t="s">
        <v>1505</v>
      </c>
      <c r="B1069" s="4" t="s">
        <v>58</v>
      </c>
    </row>
    <row r="1070" spans="1:2" ht="17.45" customHeight="1" x14ac:dyDescent="0.25">
      <c r="A1070" s="5" t="s">
        <v>1506</v>
      </c>
      <c r="B1070" s="15" t="s">
        <v>1507</v>
      </c>
    </row>
    <row r="1071" spans="1:2" ht="17.45" customHeight="1" x14ac:dyDescent="0.25">
      <c r="A1071" s="5" t="s">
        <v>1508</v>
      </c>
      <c r="B1071" s="19" t="s">
        <v>1509</v>
      </c>
    </row>
    <row r="1072" spans="1:2" ht="17.45" customHeight="1" x14ac:dyDescent="0.25">
      <c r="A1072" s="5" t="s">
        <v>1510</v>
      </c>
      <c r="B1072" s="15" t="s">
        <v>1511</v>
      </c>
    </row>
    <row r="1073" spans="1:2" ht="17.45" customHeight="1" x14ac:dyDescent="0.25">
      <c r="A1073" s="5" t="s">
        <v>1512</v>
      </c>
      <c r="B1073" s="15" t="s">
        <v>1513</v>
      </c>
    </row>
    <row r="1074" spans="1:2" ht="17.45" customHeight="1" x14ac:dyDescent="0.25">
      <c r="A1074" s="5" t="s">
        <v>1514</v>
      </c>
      <c r="B1074" s="15" t="s">
        <v>1515</v>
      </c>
    </row>
    <row r="1075" spans="1:2" ht="17.45" customHeight="1" x14ac:dyDescent="0.25">
      <c r="A1075" s="5" t="s">
        <v>1516</v>
      </c>
      <c r="B1075" s="15" t="s">
        <v>1517</v>
      </c>
    </row>
    <row r="1076" spans="1:2" ht="17.45" customHeight="1" x14ac:dyDescent="0.25">
      <c r="A1076" s="5" t="s">
        <v>1518</v>
      </c>
      <c r="B1076" s="15" t="s">
        <v>1519</v>
      </c>
    </row>
    <row r="1077" spans="1:2" ht="17.45" customHeight="1" x14ac:dyDescent="0.25">
      <c r="A1077" s="5" t="s">
        <v>1520</v>
      </c>
      <c r="B1077" s="4" t="s">
        <v>1521</v>
      </c>
    </row>
    <row r="1078" spans="1:2" ht="17.45" customHeight="1" x14ac:dyDescent="0.25">
      <c r="B1078" s="16"/>
    </row>
    <row r="1080" spans="1:2" ht="17.45" customHeight="1" x14ac:dyDescent="0.25">
      <c r="A1080" s="36" t="s">
        <v>1522</v>
      </c>
      <c r="B1080" s="4" t="s">
        <v>1523</v>
      </c>
    </row>
    <row r="1081" spans="1:2" ht="17.45" customHeight="1" x14ac:dyDescent="0.25">
      <c r="A1081" s="5" t="s">
        <v>1524</v>
      </c>
      <c r="B1081" s="15" t="s">
        <v>36</v>
      </c>
    </row>
    <row r="1082" spans="1:2" ht="17.45" customHeight="1" x14ac:dyDescent="0.25">
      <c r="A1082" s="5" t="s">
        <v>1525</v>
      </c>
      <c r="B1082" s="15" t="s">
        <v>1526</v>
      </c>
    </row>
    <row r="1083" spans="1:2" ht="17.45" customHeight="1" x14ac:dyDescent="0.25">
      <c r="A1083" s="5" t="s">
        <v>1527</v>
      </c>
      <c r="B1083" s="15" t="s">
        <v>1528</v>
      </c>
    </row>
    <row r="1084" spans="1:2" ht="17.45" customHeight="1" x14ac:dyDescent="0.25">
      <c r="A1084" s="5" t="s">
        <v>1529</v>
      </c>
      <c r="B1084" s="15" t="s">
        <v>42</v>
      </c>
    </row>
    <row r="1085" spans="1:2" ht="17.45" customHeight="1" x14ac:dyDescent="0.25">
      <c r="A1085" s="5" t="s">
        <v>1530</v>
      </c>
      <c r="B1085" s="15" t="s">
        <v>48</v>
      </c>
    </row>
    <row r="1086" spans="1:2" ht="17.45" customHeight="1" x14ac:dyDescent="0.25">
      <c r="A1086" s="5" t="s">
        <v>1531</v>
      </c>
      <c r="B1086" s="15" t="s">
        <v>100</v>
      </c>
    </row>
    <row r="1087" spans="1:2" ht="17.45" customHeight="1" x14ac:dyDescent="0.25">
      <c r="A1087" s="5" t="s">
        <v>1532</v>
      </c>
      <c r="B1087" s="15" t="s">
        <v>102</v>
      </c>
    </row>
    <row r="1088" spans="1:2" ht="17.45" customHeight="1" x14ac:dyDescent="0.25">
      <c r="A1088" s="5" t="s">
        <v>1533</v>
      </c>
      <c r="B1088" s="15" t="s">
        <v>104</v>
      </c>
    </row>
    <row r="1089" spans="1:2" ht="17.45" customHeight="1" x14ac:dyDescent="0.25">
      <c r="B1089" s="22"/>
    </row>
    <row r="1091" spans="1:2" ht="17.45" customHeight="1" x14ac:dyDescent="0.25">
      <c r="A1091" s="36" t="s">
        <v>1534</v>
      </c>
      <c r="B1091" s="4" t="s">
        <v>34</v>
      </c>
    </row>
    <row r="1092" spans="1:2" ht="17.45" customHeight="1" x14ac:dyDescent="0.25">
      <c r="A1092" s="5" t="s">
        <v>1535</v>
      </c>
      <c r="B1092" s="15" t="s">
        <v>1536</v>
      </c>
    </row>
    <row r="1093" spans="1:2" ht="17.45" customHeight="1" x14ac:dyDescent="0.25">
      <c r="A1093" s="5" t="s">
        <v>1535</v>
      </c>
      <c r="B1093" s="15" t="s">
        <v>1537</v>
      </c>
    </row>
    <row r="1094" spans="1:2" ht="17.45" customHeight="1" x14ac:dyDescent="0.25">
      <c r="A1094" s="5" t="s">
        <v>1535</v>
      </c>
      <c r="B1094" s="15" t="s">
        <v>1538</v>
      </c>
    </row>
    <row r="1095" spans="1:2" ht="17.45" customHeight="1" x14ac:dyDescent="0.25">
      <c r="A1095" s="5" t="s">
        <v>1535</v>
      </c>
      <c r="B1095" s="15" t="s">
        <v>282</v>
      </c>
    </row>
    <row r="1096" spans="1:2" ht="17.45" customHeight="1" x14ac:dyDescent="0.25">
      <c r="A1096" s="5" t="s">
        <v>1535</v>
      </c>
      <c r="B1096" s="15" t="s">
        <v>232</v>
      </c>
    </row>
    <row r="1097" spans="1:2" ht="17.45" customHeight="1" x14ac:dyDescent="0.25">
      <c r="A1097" s="5" t="s">
        <v>1535</v>
      </c>
      <c r="B1097" s="15" t="s">
        <v>78</v>
      </c>
    </row>
    <row r="1098" spans="1:2" ht="17.45" customHeight="1" x14ac:dyDescent="0.25">
      <c r="A1098" s="5" t="s">
        <v>1535</v>
      </c>
      <c r="B1098" s="15" t="s">
        <v>117</v>
      </c>
    </row>
    <row r="1099" spans="1:2" ht="17.45" customHeight="1" x14ac:dyDescent="0.25">
      <c r="A1099" s="5" t="s">
        <v>1535</v>
      </c>
      <c r="B1099" s="15" t="s">
        <v>102</v>
      </c>
    </row>
    <row r="1100" spans="1:2" ht="17.45" customHeight="1" x14ac:dyDescent="0.25">
      <c r="B1100" s="29"/>
    </row>
    <row r="1102" spans="1:2" ht="17.45" customHeight="1" x14ac:dyDescent="0.25">
      <c r="A1102" s="36" t="s">
        <v>1539</v>
      </c>
      <c r="B1102" s="4" t="s">
        <v>34</v>
      </c>
    </row>
    <row r="1103" spans="1:2" ht="17.45" customHeight="1" x14ac:dyDescent="0.25">
      <c r="A1103" s="5" t="s">
        <v>1540</v>
      </c>
      <c r="B1103" s="15" t="s">
        <v>117</v>
      </c>
    </row>
    <row r="1104" spans="1:2" ht="17.45" customHeight="1" x14ac:dyDescent="0.25">
      <c r="A1104" s="5" t="s">
        <v>1541</v>
      </c>
      <c r="B1104" s="15" t="s">
        <v>1542</v>
      </c>
    </row>
    <row r="1105" spans="1:2" ht="17.45" customHeight="1" x14ac:dyDescent="0.25">
      <c r="A1105" s="5" t="s">
        <v>1543</v>
      </c>
      <c r="B1105" s="15" t="s">
        <v>1544</v>
      </c>
    </row>
    <row r="1106" spans="1:2" ht="17.45" customHeight="1" x14ac:dyDescent="0.25">
      <c r="A1106" s="5" t="s">
        <v>1545</v>
      </c>
      <c r="B1106" s="15" t="s">
        <v>1463</v>
      </c>
    </row>
    <row r="1107" spans="1:2" ht="17.45" customHeight="1" x14ac:dyDescent="0.25">
      <c r="A1107" s="5" t="s">
        <v>1546</v>
      </c>
      <c r="B1107" s="15" t="s">
        <v>429</v>
      </c>
    </row>
    <row r="1108" spans="1:2" ht="17.45" customHeight="1" x14ac:dyDescent="0.25">
      <c r="A1108" s="5" t="s">
        <v>1547</v>
      </c>
      <c r="B1108" s="15" t="s">
        <v>100</v>
      </c>
    </row>
    <row r="1109" spans="1:2" ht="17.45" customHeight="1" x14ac:dyDescent="0.25">
      <c r="A1109" s="5" t="s">
        <v>1548</v>
      </c>
      <c r="B1109" s="15" t="s">
        <v>1549</v>
      </c>
    </row>
    <row r="1110" spans="1:2" ht="17.45" customHeight="1" x14ac:dyDescent="0.25">
      <c r="B1110" s="16"/>
    </row>
    <row r="1112" spans="1:2" ht="17.45" customHeight="1" x14ac:dyDescent="0.25">
      <c r="A1112" s="36" t="s">
        <v>1550</v>
      </c>
      <c r="B1112" s="4" t="s">
        <v>34</v>
      </c>
    </row>
    <row r="1113" spans="1:2" ht="17.45" customHeight="1" x14ac:dyDescent="0.25">
      <c r="A1113" s="5" t="s">
        <v>1551</v>
      </c>
      <c r="B1113" s="15" t="s">
        <v>1552</v>
      </c>
    </row>
    <row r="1114" spans="1:2" ht="17.45" customHeight="1" x14ac:dyDescent="0.25">
      <c r="A1114" s="5" t="s">
        <v>1553</v>
      </c>
      <c r="B1114" s="15" t="s">
        <v>1554</v>
      </c>
    </row>
    <row r="1115" spans="1:2" ht="17.45" customHeight="1" x14ac:dyDescent="0.25">
      <c r="A1115" s="5" t="s">
        <v>1555</v>
      </c>
      <c r="B1115" s="15" t="s">
        <v>1556</v>
      </c>
    </row>
    <row r="1116" spans="1:2" ht="17.45" customHeight="1" x14ac:dyDescent="0.25">
      <c r="A1116" s="5" t="s">
        <v>1557</v>
      </c>
      <c r="B1116" s="15" t="s">
        <v>282</v>
      </c>
    </row>
    <row r="1117" spans="1:2" ht="17.45" customHeight="1" x14ac:dyDescent="0.25">
      <c r="A1117" s="5" t="s">
        <v>1558</v>
      </c>
      <c r="B1117" s="15" t="s">
        <v>310</v>
      </c>
    </row>
    <row r="1118" spans="1:2" ht="17.45" customHeight="1" x14ac:dyDescent="0.25">
      <c r="A1118" s="5" t="s">
        <v>1559</v>
      </c>
      <c r="B1118" s="15" t="s">
        <v>1560</v>
      </c>
    </row>
    <row r="1119" spans="1:2" ht="17.45" customHeight="1" x14ac:dyDescent="0.25">
      <c r="A1119" s="5" t="s">
        <v>1561</v>
      </c>
      <c r="B1119" s="15" t="s">
        <v>78</v>
      </c>
    </row>
    <row r="1120" spans="1:2" ht="17.45" customHeight="1" x14ac:dyDescent="0.25">
      <c r="A1120" s="5" t="s">
        <v>1562</v>
      </c>
      <c r="B1120" s="15" t="s">
        <v>48</v>
      </c>
    </row>
    <row r="1121" spans="1:2" ht="17.45" customHeight="1" x14ac:dyDescent="0.25">
      <c r="A1121" s="5" t="s">
        <v>1563</v>
      </c>
      <c r="B1121" s="15" t="s">
        <v>104</v>
      </c>
    </row>
    <row r="1122" spans="1:2" ht="17.45" customHeight="1" x14ac:dyDescent="0.25">
      <c r="A1122" s="5" t="s">
        <v>1564</v>
      </c>
      <c r="B1122" s="15" t="s">
        <v>1565</v>
      </c>
    </row>
    <row r="1123" spans="1:2" ht="17.45" customHeight="1" x14ac:dyDescent="0.25">
      <c r="A1123" s="5" t="s">
        <v>1566</v>
      </c>
      <c r="B1123" s="6" t="s">
        <v>1567</v>
      </c>
    </row>
    <row r="1124" spans="1:2" ht="17.45" customHeight="1" x14ac:dyDescent="0.25">
      <c r="A1124" s="5" t="s">
        <v>1568</v>
      </c>
      <c r="B1124" s="4" t="s">
        <v>58</v>
      </c>
    </row>
    <row r="1125" spans="1:2" ht="17.45" customHeight="1" x14ac:dyDescent="0.25">
      <c r="A1125" s="5" t="s">
        <v>1569</v>
      </c>
      <c r="B1125" s="15" t="s">
        <v>1570</v>
      </c>
    </row>
    <row r="1126" spans="1:2" ht="17.45" customHeight="1" x14ac:dyDescent="0.25">
      <c r="A1126" s="5" t="s">
        <v>1571</v>
      </c>
      <c r="B1126" s="15" t="s">
        <v>1572</v>
      </c>
    </row>
    <row r="1127" spans="1:2" ht="17.45" customHeight="1" x14ac:dyDescent="0.25">
      <c r="B1127" s="16"/>
    </row>
    <row r="1129" spans="1:2" ht="17.45" customHeight="1" x14ac:dyDescent="0.25">
      <c r="A1129" s="36" t="s">
        <v>1573</v>
      </c>
      <c r="B1129" s="4" t="s">
        <v>34</v>
      </c>
    </row>
    <row r="1130" spans="1:2" ht="17.45" customHeight="1" x14ac:dyDescent="0.25">
      <c r="A1130" s="5" t="s">
        <v>1574</v>
      </c>
      <c r="B1130" s="15" t="s">
        <v>117</v>
      </c>
    </row>
    <row r="1131" spans="1:2" ht="17.45" customHeight="1" x14ac:dyDescent="0.25">
      <c r="A1131" s="5" t="s">
        <v>1575</v>
      </c>
      <c r="B1131" s="15" t="s">
        <v>100</v>
      </c>
    </row>
    <row r="1132" spans="1:2" ht="17.45" customHeight="1" x14ac:dyDescent="0.25">
      <c r="A1132" s="5" t="s">
        <v>1576</v>
      </c>
      <c r="B1132" s="15" t="s">
        <v>102</v>
      </c>
    </row>
    <row r="1133" spans="1:2" ht="17.45" customHeight="1" x14ac:dyDescent="0.25">
      <c r="A1133" s="5" t="s">
        <v>1577</v>
      </c>
      <c r="B1133" s="15" t="s">
        <v>104</v>
      </c>
    </row>
    <row r="1134" spans="1:2" ht="17.45" customHeight="1" x14ac:dyDescent="0.25">
      <c r="A1134" s="5" t="s">
        <v>1578</v>
      </c>
      <c r="B1134" s="4" t="s">
        <v>1579</v>
      </c>
    </row>
    <row r="1135" spans="1:2" ht="17.45" customHeight="1" x14ac:dyDescent="0.25">
      <c r="A1135" s="5" t="s">
        <v>1580</v>
      </c>
      <c r="B1135" s="15" t="s">
        <v>1581</v>
      </c>
    </row>
    <row r="1136" spans="1:2" ht="17.45" customHeight="1" x14ac:dyDescent="0.25">
      <c r="A1136" s="5" t="s">
        <v>1582</v>
      </c>
      <c r="B1136" s="4" t="s">
        <v>321</v>
      </c>
    </row>
    <row r="1137" spans="1:2" ht="17.45" customHeight="1" x14ac:dyDescent="0.25">
      <c r="A1137" s="5" t="s">
        <v>1583</v>
      </c>
      <c r="B1137" s="15" t="s">
        <v>1584</v>
      </c>
    </row>
    <row r="1138" spans="1:2" ht="17.45" customHeight="1" x14ac:dyDescent="0.25">
      <c r="A1138" s="5" t="s">
        <v>1585</v>
      </c>
      <c r="B1138" s="4" t="s">
        <v>58</v>
      </c>
    </row>
    <row r="1139" spans="1:2" ht="17.45" customHeight="1" x14ac:dyDescent="0.25">
      <c r="A1139" s="5" t="s">
        <v>1586</v>
      </c>
      <c r="B1139" s="15" t="s">
        <v>1587</v>
      </c>
    </row>
    <row r="1140" spans="1:2" ht="17.45" customHeight="1" x14ac:dyDescent="0.25">
      <c r="B1140" s="21"/>
    </row>
    <row r="1142" spans="1:2" ht="17.45" customHeight="1" x14ac:dyDescent="0.25">
      <c r="A1142" s="36" t="s">
        <v>1588</v>
      </c>
      <c r="B1142" s="4" t="s">
        <v>34</v>
      </c>
    </row>
    <row r="1143" spans="1:2" ht="17.45" customHeight="1" x14ac:dyDescent="0.25">
      <c r="A1143" s="5" t="s">
        <v>1589</v>
      </c>
      <c r="B1143" s="15" t="s">
        <v>117</v>
      </c>
    </row>
    <row r="1144" spans="1:2" ht="17.45" customHeight="1" x14ac:dyDescent="0.25">
      <c r="A1144" s="5" t="s">
        <v>1590</v>
      </c>
      <c r="B1144" s="15" t="s">
        <v>1591</v>
      </c>
    </row>
    <row r="1145" spans="1:2" ht="17.45" customHeight="1" x14ac:dyDescent="0.25">
      <c r="A1145" s="5" t="s">
        <v>1592</v>
      </c>
      <c r="B1145" s="15" t="s">
        <v>100</v>
      </c>
    </row>
    <row r="1146" spans="1:2" ht="17.45" customHeight="1" x14ac:dyDescent="0.25">
      <c r="A1146" s="5" t="s">
        <v>1593</v>
      </c>
      <c r="B1146" s="4" t="s">
        <v>321</v>
      </c>
    </row>
    <row r="1147" spans="1:2" ht="17.45" customHeight="1" x14ac:dyDescent="0.25">
      <c r="A1147" s="5" t="s">
        <v>1594</v>
      </c>
      <c r="B1147" s="15" t="s">
        <v>1595</v>
      </c>
    </row>
    <row r="1148" spans="1:2" ht="17.45" customHeight="1" x14ac:dyDescent="0.25">
      <c r="A1148" s="5" t="s">
        <v>1596</v>
      </c>
      <c r="B1148" s="15" t="s">
        <v>1597</v>
      </c>
    </row>
    <row r="1149" spans="1:2" ht="17.45" customHeight="1" x14ac:dyDescent="0.25">
      <c r="A1149" s="5" t="s">
        <v>1598</v>
      </c>
      <c r="B1149" s="4" t="s">
        <v>58</v>
      </c>
    </row>
    <row r="1150" spans="1:2" ht="17.45" customHeight="1" x14ac:dyDescent="0.25">
      <c r="A1150" s="5" t="s">
        <v>1599</v>
      </c>
      <c r="B1150" s="15" t="s">
        <v>1600</v>
      </c>
    </row>
    <row r="1151" spans="1:2" ht="17.45" customHeight="1" x14ac:dyDescent="0.25">
      <c r="B1151" s="17"/>
    </row>
    <row r="1153" spans="1:2" ht="17.45" customHeight="1" x14ac:dyDescent="0.25">
      <c r="A1153" s="36" t="s">
        <v>1601</v>
      </c>
      <c r="B1153" s="4" t="s">
        <v>34</v>
      </c>
    </row>
    <row r="1154" spans="1:2" ht="17.45" customHeight="1" x14ac:dyDescent="0.25">
      <c r="A1154" s="5" t="s">
        <v>1602</v>
      </c>
      <c r="B1154" s="15" t="s">
        <v>117</v>
      </c>
    </row>
    <row r="1155" spans="1:2" ht="17.45" customHeight="1" x14ac:dyDescent="0.25">
      <c r="A1155" s="5" t="s">
        <v>1603</v>
      </c>
      <c r="B1155" s="15" t="s">
        <v>102</v>
      </c>
    </row>
    <row r="1156" spans="1:2" ht="17.45" customHeight="1" x14ac:dyDescent="0.25">
      <c r="A1156" s="5" t="s">
        <v>1604</v>
      </c>
      <c r="B1156" s="15" t="s">
        <v>104</v>
      </c>
    </row>
    <row r="1157" spans="1:2" ht="17.45" customHeight="1" x14ac:dyDescent="0.25">
      <c r="B1157" s="22"/>
    </row>
    <row r="1159" spans="1:2" ht="17.45" customHeight="1" x14ac:dyDescent="0.25">
      <c r="A1159" s="36" t="s">
        <v>1605</v>
      </c>
      <c r="B1159" s="4" t="s">
        <v>34</v>
      </c>
    </row>
    <row r="1160" spans="1:2" ht="17.45" customHeight="1" x14ac:dyDescent="0.25">
      <c r="A1160" s="5" t="s">
        <v>1606</v>
      </c>
      <c r="B1160" s="15" t="s">
        <v>48</v>
      </c>
    </row>
    <row r="1161" spans="1:2" ht="17.45" customHeight="1" x14ac:dyDescent="0.25">
      <c r="A1161" s="5" t="s">
        <v>1607</v>
      </c>
      <c r="B1161" s="15" t="s">
        <v>102</v>
      </c>
    </row>
    <row r="1162" spans="1:2" ht="17.45" customHeight="1" x14ac:dyDescent="0.25">
      <c r="A1162" s="5" t="s">
        <v>1608</v>
      </c>
      <c r="B1162" s="15" t="s">
        <v>104</v>
      </c>
    </row>
    <row r="1163" spans="1:2" ht="17.45" customHeight="1" x14ac:dyDescent="0.25">
      <c r="A1163" s="5" t="s">
        <v>1609</v>
      </c>
      <c r="B1163" s="6" t="s">
        <v>1610</v>
      </c>
    </row>
    <row r="1164" spans="1:2" ht="17.45" customHeight="1" x14ac:dyDescent="0.25">
      <c r="A1164" s="5" t="s">
        <v>1611</v>
      </c>
      <c r="B1164" s="4" t="s">
        <v>58</v>
      </c>
    </row>
    <row r="1165" spans="1:2" ht="17.45" customHeight="1" x14ac:dyDescent="0.25">
      <c r="A1165" s="5" t="s">
        <v>1612</v>
      </c>
      <c r="B1165" s="15" t="s">
        <v>1613</v>
      </c>
    </row>
    <row r="1166" spans="1:2" ht="17.45" customHeight="1" x14ac:dyDescent="0.25">
      <c r="B1166" s="17"/>
    </row>
    <row r="1168" spans="1:2" ht="17.45" customHeight="1" x14ac:dyDescent="0.25">
      <c r="A1168" s="36" t="s">
        <v>1614</v>
      </c>
      <c r="B1168" s="4" t="s">
        <v>34</v>
      </c>
    </row>
    <row r="1169" spans="1:2" ht="17.45" customHeight="1" x14ac:dyDescent="0.25">
      <c r="A1169" s="5" t="s">
        <v>1615</v>
      </c>
      <c r="B1169" s="15" t="s">
        <v>48</v>
      </c>
    </row>
    <row r="1170" spans="1:2" ht="17.45" customHeight="1" x14ac:dyDescent="0.25">
      <c r="A1170" s="5" t="s">
        <v>1616</v>
      </c>
      <c r="B1170" s="15" t="s">
        <v>102</v>
      </c>
    </row>
    <row r="1171" spans="1:2" ht="17.45" customHeight="1" x14ac:dyDescent="0.25">
      <c r="A1171" s="5" t="s">
        <v>1617</v>
      </c>
      <c r="B1171" s="15" t="s">
        <v>104</v>
      </c>
    </row>
    <row r="1172" spans="1:2" ht="17.45" customHeight="1" x14ac:dyDescent="0.25">
      <c r="A1172" s="5" t="s">
        <v>1618</v>
      </c>
      <c r="B1172" s="4" t="s">
        <v>321</v>
      </c>
    </row>
    <row r="1173" spans="1:2" ht="17.45" customHeight="1" x14ac:dyDescent="0.25">
      <c r="A1173" s="5" t="s">
        <v>1619</v>
      </c>
      <c r="B1173" s="15" t="s">
        <v>100</v>
      </c>
    </row>
    <row r="1174" spans="1:2" ht="17.45" customHeight="1" x14ac:dyDescent="0.25">
      <c r="A1174" s="5" t="s">
        <v>1620</v>
      </c>
      <c r="B1174" s="4" t="s">
        <v>58</v>
      </c>
    </row>
    <row r="1175" spans="1:2" ht="17.45" customHeight="1" x14ac:dyDescent="0.25">
      <c r="A1175" s="5" t="s">
        <v>1621</v>
      </c>
      <c r="B1175" s="15" t="s">
        <v>113</v>
      </c>
    </row>
    <row r="1176" spans="1:2" ht="17.45" customHeight="1" x14ac:dyDescent="0.25">
      <c r="A1176" s="5" t="s">
        <v>1622</v>
      </c>
      <c r="B1176" s="15" t="s">
        <v>91</v>
      </c>
    </row>
    <row r="1177" spans="1:2" ht="17.45" customHeight="1" x14ac:dyDescent="0.25">
      <c r="B1177" s="16"/>
    </row>
    <row r="1179" spans="1:2" ht="17.45" customHeight="1" x14ac:dyDescent="0.25">
      <c r="A1179" s="36" t="s">
        <v>1623</v>
      </c>
      <c r="B1179" s="4" t="s">
        <v>34</v>
      </c>
    </row>
    <row r="1180" spans="1:2" ht="17.45" customHeight="1" x14ac:dyDescent="0.25">
      <c r="A1180" s="5" t="s">
        <v>1624</v>
      </c>
      <c r="B1180" s="15" t="s">
        <v>48</v>
      </c>
    </row>
    <row r="1181" spans="1:2" ht="17.45" customHeight="1" x14ac:dyDescent="0.25">
      <c r="A1181" s="5" t="s">
        <v>1625</v>
      </c>
      <c r="B1181" s="15" t="s">
        <v>1626</v>
      </c>
    </row>
    <row r="1182" spans="1:2" ht="17.45" customHeight="1" x14ac:dyDescent="0.25">
      <c r="A1182" s="5" t="s">
        <v>1627</v>
      </c>
      <c r="B1182" s="15" t="s">
        <v>100</v>
      </c>
    </row>
    <row r="1183" spans="1:2" ht="17.45" customHeight="1" x14ac:dyDescent="0.25">
      <c r="A1183" s="5" t="s">
        <v>1628</v>
      </c>
      <c r="B1183" s="15" t="s">
        <v>102</v>
      </c>
    </row>
    <row r="1184" spans="1:2" ht="17.45" customHeight="1" x14ac:dyDescent="0.25">
      <c r="A1184" s="5" t="s">
        <v>1629</v>
      </c>
      <c r="B1184" s="15" t="s">
        <v>265</v>
      </c>
    </row>
    <row r="1185" spans="1:2" ht="17.45" customHeight="1" x14ac:dyDescent="0.25">
      <c r="A1185" s="5" t="s">
        <v>1630</v>
      </c>
      <c r="B1185" s="15" t="s">
        <v>104</v>
      </c>
    </row>
    <row r="1186" spans="1:2" ht="17.45" customHeight="1" x14ac:dyDescent="0.25">
      <c r="A1186" s="5" t="s">
        <v>1631</v>
      </c>
      <c r="B1186" s="4" t="s">
        <v>58</v>
      </c>
    </row>
    <row r="1187" spans="1:2" ht="17.45" customHeight="1" x14ac:dyDescent="0.25">
      <c r="A1187" s="5" t="s">
        <v>1632</v>
      </c>
      <c r="B1187" s="15" t="s">
        <v>1633</v>
      </c>
    </row>
    <row r="1188" spans="1:2" ht="17.45" customHeight="1" x14ac:dyDescent="0.25">
      <c r="A1188" s="5" t="s">
        <v>1634</v>
      </c>
      <c r="B1188" s="15" t="s">
        <v>1635</v>
      </c>
    </row>
    <row r="1189" spans="1:2" ht="17.45" customHeight="1" x14ac:dyDescent="0.25">
      <c r="A1189" s="5" t="s">
        <v>1636</v>
      </c>
      <c r="B1189" s="15" t="s">
        <v>1637</v>
      </c>
    </row>
    <row r="1190" spans="1:2" ht="17.45" customHeight="1" x14ac:dyDescent="0.25">
      <c r="A1190" s="5" t="s">
        <v>1638</v>
      </c>
      <c r="B1190" s="15" t="s">
        <v>1639</v>
      </c>
    </row>
    <row r="1191" spans="1:2" ht="17.45" customHeight="1" x14ac:dyDescent="0.25">
      <c r="A1191" s="5" t="s">
        <v>1640</v>
      </c>
      <c r="B1191" s="15" t="s">
        <v>1641</v>
      </c>
    </row>
    <row r="1192" spans="1:2" ht="17.45" customHeight="1" x14ac:dyDescent="0.25">
      <c r="B1192" s="16"/>
    </row>
    <row r="1194" spans="1:2" ht="17.45" customHeight="1" x14ac:dyDescent="0.25">
      <c r="A1194" s="36" t="s">
        <v>1642</v>
      </c>
      <c r="B1194" s="4" t="s">
        <v>34</v>
      </c>
    </row>
    <row r="1195" spans="1:2" ht="17.45" customHeight="1" x14ac:dyDescent="0.25">
      <c r="A1195" s="5" t="s">
        <v>1643</v>
      </c>
      <c r="B1195" s="15" t="s">
        <v>1644</v>
      </c>
    </row>
    <row r="1196" spans="1:2" ht="17.45" customHeight="1" x14ac:dyDescent="0.25">
      <c r="A1196" s="5" t="s">
        <v>1645</v>
      </c>
      <c r="B1196" s="15" t="s">
        <v>1646</v>
      </c>
    </row>
    <row r="1197" spans="1:2" ht="17.45" customHeight="1" x14ac:dyDescent="0.25">
      <c r="A1197" s="5" t="s">
        <v>1647</v>
      </c>
      <c r="B1197" s="15" t="s">
        <v>1648</v>
      </c>
    </row>
    <row r="1198" spans="1:2" ht="17.45" customHeight="1" x14ac:dyDescent="0.25">
      <c r="A1198" s="5" t="s">
        <v>1649</v>
      </c>
      <c r="B1198" s="15" t="s">
        <v>282</v>
      </c>
    </row>
    <row r="1199" spans="1:2" ht="17.45" customHeight="1" x14ac:dyDescent="0.25">
      <c r="A1199" s="5" t="s">
        <v>1650</v>
      </c>
      <c r="B1199" s="15" t="s">
        <v>310</v>
      </c>
    </row>
    <row r="1200" spans="1:2" ht="17.45" customHeight="1" x14ac:dyDescent="0.25">
      <c r="A1200" s="5" t="s">
        <v>1651</v>
      </c>
      <c r="B1200" s="15" t="s">
        <v>78</v>
      </c>
    </row>
    <row r="1201" spans="1:2" ht="17.45" customHeight="1" x14ac:dyDescent="0.25">
      <c r="A1201" s="5" t="s">
        <v>1652</v>
      </c>
      <c r="B1201" s="15" t="s">
        <v>117</v>
      </c>
    </row>
    <row r="1202" spans="1:2" ht="17.45" customHeight="1" x14ac:dyDescent="0.25">
      <c r="A1202" s="5" t="s">
        <v>1653</v>
      </c>
      <c r="B1202" s="15" t="s">
        <v>104</v>
      </c>
    </row>
    <row r="1203" spans="1:2" ht="17.45" customHeight="1" x14ac:dyDescent="0.25">
      <c r="B1203" s="22"/>
    </row>
    <row r="1205" spans="1:2" ht="17.45" customHeight="1" x14ac:dyDescent="0.25">
      <c r="A1205" s="36" t="s">
        <v>1654</v>
      </c>
      <c r="B1205" s="4" t="s">
        <v>34</v>
      </c>
    </row>
    <row r="1206" spans="1:2" ht="17.45" customHeight="1" x14ac:dyDescent="0.25">
      <c r="A1206" s="5" t="s">
        <v>1655</v>
      </c>
      <c r="B1206" s="15" t="s">
        <v>117</v>
      </c>
    </row>
    <row r="1207" spans="1:2" ht="17.45" customHeight="1" x14ac:dyDescent="0.25">
      <c r="A1207" s="5" t="s">
        <v>1656</v>
      </c>
      <c r="B1207" s="15" t="s">
        <v>102</v>
      </c>
    </row>
    <row r="1208" spans="1:2" ht="17.45" customHeight="1" x14ac:dyDescent="0.25">
      <c r="A1208" s="5" t="s">
        <v>1657</v>
      </c>
      <c r="B1208" s="4" t="s">
        <v>58</v>
      </c>
    </row>
    <row r="1209" spans="1:2" ht="17.45" customHeight="1" x14ac:dyDescent="0.25">
      <c r="A1209" s="5" t="s">
        <v>1658</v>
      </c>
      <c r="B1209" s="15" t="s">
        <v>1659</v>
      </c>
    </row>
    <row r="1210" spans="1:2" ht="17.45" customHeight="1" x14ac:dyDescent="0.25">
      <c r="B1210" s="21"/>
    </row>
    <row r="1212" spans="1:2" ht="17.45" customHeight="1" x14ac:dyDescent="0.25">
      <c r="A1212" s="36" t="s">
        <v>1660</v>
      </c>
      <c r="B1212" s="4" t="s">
        <v>34</v>
      </c>
    </row>
    <row r="1213" spans="1:2" ht="17.45" customHeight="1" x14ac:dyDescent="0.25">
      <c r="A1213" s="5" t="s">
        <v>1661</v>
      </c>
      <c r="B1213" s="15" t="s">
        <v>228</v>
      </c>
    </row>
    <row r="1214" spans="1:2" ht="17.45" customHeight="1" x14ac:dyDescent="0.25">
      <c r="A1214" s="5" t="s">
        <v>1662</v>
      </c>
      <c r="B1214" s="15" t="s">
        <v>1663</v>
      </c>
    </row>
    <row r="1215" spans="1:2" ht="17.45" customHeight="1" x14ac:dyDescent="0.25">
      <c r="A1215" s="5" t="s">
        <v>1664</v>
      </c>
      <c r="B1215" s="15" t="s">
        <v>1665</v>
      </c>
    </row>
    <row r="1216" spans="1:2" ht="17.45" customHeight="1" x14ac:dyDescent="0.25">
      <c r="A1216" s="5" t="s">
        <v>1666</v>
      </c>
      <c r="B1216" s="15" t="s">
        <v>282</v>
      </c>
    </row>
    <row r="1217" spans="1:2" ht="17.45" customHeight="1" x14ac:dyDescent="0.25">
      <c r="A1217" s="5" t="s">
        <v>1667</v>
      </c>
      <c r="B1217" s="15" t="s">
        <v>310</v>
      </c>
    </row>
    <row r="1218" spans="1:2" ht="17.45" customHeight="1" x14ac:dyDescent="0.25">
      <c r="A1218" s="5" t="s">
        <v>1668</v>
      </c>
      <c r="B1218" s="15" t="s">
        <v>78</v>
      </c>
    </row>
    <row r="1219" spans="1:2" ht="17.45" customHeight="1" x14ac:dyDescent="0.25">
      <c r="A1219" s="5" t="s">
        <v>1669</v>
      </c>
      <c r="B1219" s="15" t="s">
        <v>117</v>
      </c>
    </row>
    <row r="1220" spans="1:2" ht="17.45" customHeight="1" x14ac:dyDescent="0.25">
      <c r="A1220" s="5" t="s">
        <v>1670</v>
      </c>
      <c r="B1220" s="15" t="s">
        <v>522</v>
      </c>
    </row>
    <row r="1221" spans="1:2" ht="17.45" customHeight="1" x14ac:dyDescent="0.25">
      <c r="A1221" s="5" t="s">
        <v>1671</v>
      </c>
      <c r="B1221" s="15" t="s">
        <v>1672</v>
      </c>
    </row>
    <row r="1222" spans="1:2" ht="17.45" customHeight="1" x14ac:dyDescent="0.25">
      <c r="A1222" s="5" t="s">
        <v>1673</v>
      </c>
      <c r="B1222" s="15" t="s">
        <v>1674</v>
      </c>
    </row>
    <row r="1223" spans="1:2" ht="17.45" customHeight="1" x14ac:dyDescent="0.25">
      <c r="A1223" s="5" t="s">
        <v>1675</v>
      </c>
      <c r="B1223" s="15" t="s">
        <v>1676</v>
      </c>
    </row>
    <row r="1224" spans="1:2" ht="17.45" customHeight="1" x14ac:dyDescent="0.25">
      <c r="A1224" s="5" t="s">
        <v>1677</v>
      </c>
      <c r="B1224" s="15" t="s">
        <v>1678</v>
      </c>
    </row>
    <row r="1225" spans="1:2" ht="17.45" customHeight="1" x14ac:dyDescent="0.25">
      <c r="A1225" s="5" t="s">
        <v>1679</v>
      </c>
      <c r="B1225" s="15" t="s">
        <v>1680</v>
      </c>
    </row>
    <row r="1226" spans="1:2" ht="17.45" customHeight="1" x14ac:dyDescent="0.25">
      <c r="A1226" s="5" t="s">
        <v>1681</v>
      </c>
      <c r="B1226" s="15" t="s">
        <v>1682</v>
      </c>
    </row>
    <row r="1227" spans="1:2" ht="17.45" customHeight="1" x14ac:dyDescent="0.25">
      <c r="A1227" s="5" t="s">
        <v>1683</v>
      </c>
      <c r="B1227" s="15" t="s">
        <v>1684</v>
      </c>
    </row>
    <row r="1228" spans="1:2" ht="17.45" customHeight="1" x14ac:dyDescent="0.25">
      <c r="A1228" s="5" t="s">
        <v>1685</v>
      </c>
      <c r="B1228" s="15" t="s">
        <v>1686</v>
      </c>
    </row>
    <row r="1229" spans="1:2" ht="17.45" customHeight="1" x14ac:dyDescent="0.25">
      <c r="A1229" s="5" t="s">
        <v>1687</v>
      </c>
      <c r="B1229" s="15" t="s">
        <v>1688</v>
      </c>
    </row>
    <row r="1230" spans="1:2" ht="17.45" customHeight="1" x14ac:dyDescent="0.25">
      <c r="A1230" s="5" t="s">
        <v>1689</v>
      </c>
      <c r="B1230" s="15" t="s">
        <v>1690</v>
      </c>
    </row>
    <row r="1231" spans="1:2" ht="17.45" customHeight="1" x14ac:dyDescent="0.25">
      <c r="A1231" s="5" t="s">
        <v>1691</v>
      </c>
      <c r="B1231" s="15" t="s">
        <v>1692</v>
      </c>
    </row>
    <row r="1232" spans="1:2" ht="17.45" customHeight="1" x14ac:dyDescent="0.25">
      <c r="A1232" s="5" t="s">
        <v>1693</v>
      </c>
      <c r="B1232" s="15" t="s">
        <v>1694</v>
      </c>
    </row>
    <row r="1233" spans="1:2" ht="17.45" customHeight="1" x14ac:dyDescent="0.25">
      <c r="A1233" s="5" t="s">
        <v>1695</v>
      </c>
      <c r="B1233" s="6" t="s">
        <v>1696</v>
      </c>
    </row>
    <row r="1234" spans="1:2" ht="17.45" customHeight="1" x14ac:dyDescent="0.25">
      <c r="B1234" s="16"/>
    </row>
    <row r="1236" spans="1:2" ht="17.45" customHeight="1" x14ac:dyDescent="0.25">
      <c r="A1236" s="36" t="s">
        <v>1697</v>
      </c>
      <c r="B1236" s="4" t="s">
        <v>34</v>
      </c>
    </row>
    <row r="1237" spans="1:2" ht="17.45" customHeight="1" x14ac:dyDescent="0.25">
      <c r="A1237" s="5" t="s">
        <v>1698</v>
      </c>
      <c r="B1237" s="15" t="s">
        <v>48</v>
      </c>
    </row>
    <row r="1238" spans="1:2" ht="17.45" customHeight="1" x14ac:dyDescent="0.25">
      <c r="A1238" s="5" t="s">
        <v>1699</v>
      </c>
      <c r="B1238" s="15" t="s">
        <v>102</v>
      </c>
    </row>
    <row r="1239" spans="1:2" ht="17.45" customHeight="1" x14ac:dyDescent="0.25">
      <c r="A1239" s="5" t="s">
        <v>1700</v>
      </c>
      <c r="B1239" s="15" t="s">
        <v>104</v>
      </c>
    </row>
    <row r="1240" spans="1:2" ht="17.45" customHeight="1" x14ac:dyDescent="0.25">
      <c r="A1240" s="5" t="s">
        <v>1701</v>
      </c>
      <c r="B1240" s="4" t="s">
        <v>58</v>
      </c>
    </row>
    <row r="1241" spans="1:2" ht="17.45" customHeight="1" x14ac:dyDescent="0.25">
      <c r="A1241" s="5" t="s">
        <v>1702</v>
      </c>
      <c r="B1241" s="15" t="s">
        <v>1703</v>
      </c>
    </row>
    <row r="1242" spans="1:2" ht="17.45" customHeight="1" x14ac:dyDescent="0.25">
      <c r="B1242" s="17"/>
    </row>
    <row r="1244" spans="1:2" ht="17.45" customHeight="1" x14ac:dyDescent="0.25">
      <c r="A1244" s="36" t="s">
        <v>1704</v>
      </c>
      <c r="B1244" s="4" t="s">
        <v>34</v>
      </c>
    </row>
    <row r="1245" spans="1:2" ht="17.45" customHeight="1" x14ac:dyDescent="0.25">
      <c r="A1245" s="5" t="s">
        <v>1705</v>
      </c>
      <c r="B1245" s="15" t="s">
        <v>65</v>
      </c>
    </row>
    <row r="1246" spans="1:2" ht="17.45" customHeight="1" x14ac:dyDescent="0.25">
      <c r="A1246" s="5" t="s">
        <v>1706</v>
      </c>
      <c r="B1246" s="15" t="s">
        <v>1707</v>
      </c>
    </row>
    <row r="1247" spans="1:2" ht="17.45" customHeight="1" x14ac:dyDescent="0.25">
      <c r="A1247" s="5" t="s">
        <v>1708</v>
      </c>
      <c r="B1247" s="15" t="s">
        <v>1709</v>
      </c>
    </row>
    <row r="1248" spans="1:2" ht="17.45" customHeight="1" x14ac:dyDescent="0.25">
      <c r="A1248" s="5" t="s">
        <v>1710</v>
      </c>
      <c r="B1248" s="15" t="s">
        <v>282</v>
      </c>
    </row>
    <row r="1249" spans="1:2" ht="17.45" customHeight="1" x14ac:dyDescent="0.25">
      <c r="A1249" s="5" t="s">
        <v>1711</v>
      </c>
      <c r="B1249" s="15" t="s">
        <v>1712</v>
      </c>
    </row>
    <row r="1250" spans="1:2" ht="17.45" customHeight="1" x14ac:dyDescent="0.25">
      <c r="A1250" s="5" t="s">
        <v>1713</v>
      </c>
      <c r="B1250" s="15" t="s">
        <v>1714</v>
      </c>
    </row>
    <row r="1251" spans="1:2" ht="17.45" customHeight="1" x14ac:dyDescent="0.25">
      <c r="A1251" s="5" t="s">
        <v>1715</v>
      </c>
      <c r="B1251" s="15" t="s">
        <v>48</v>
      </c>
    </row>
    <row r="1252" spans="1:2" ht="17.45" customHeight="1" x14ac:dyDescent="0.25">
      <c r="B1252" s="21"/>
    </row>
    <row r="1254" spans="1:2" ht="17.45" customHeight="1" x14ac:dyDescent="0.25">
      <c r="A1254" s="36" t="s">
        <v>1716</v>
      </c>
      <c r="B1254" s="4" t="s">
        <v>34</v>
      </c>
    </row>
    <row r="1255" spans="1:2" ht="17.45" customHeight="1" x14ac:dyDescent="0.25">
      <c r="A1255" s="5" t="s">
        <v>1717</v>
      </c>
      <c r="B1255" s="15" t="s">
        <v>48</v>
      </c>
    </row>
    <row r="1256" spans="1:2" ht="17.45" customHeight="1" x14ac:dyDescent="0.25">
      <c r="A1256" s="5" t="s">
        <v>1718</v>
      </c>
      <c r="B1256" s="15" t="s">
        <v>1719</v>
      </c>
    </row>
    <row r="1257" spans="1:2" ht="17.45" customHeight="1" x14ac:dyDescent="0.25">
      <c r="A1257" s="5" t="s">
        <v>1720</v>
      </c>
      <c r="B1257" s="15" t="s">
        <v>1721</v>
      </c>
    </row>
    <row r="1258" spans="1:2" ht="17.45" customHeight="1" x14ac:dyDescent="0.25">
      <c r="A1258" s="5" t="s">
        <v>1722</v>
      </c>
      <c r="B1258" s="15" t="s">
        <v>44</v>
      </c>
    </row>
    <row r="1259" spans="1:2" ht="17.45" customHeight="1" x14ac:dyDescent="0.25">
      <c r="A1259" s="5" t="s">
        <v>1723</v>
      </c>
      <c r="B1259" s="15" t="s">
        <v>362</v>
      </c>
    </row>
    <row r="1260" spans="1:2" ht="17.45" customHeight="1" x14ac:dyDescent="0.25">
      <c r="A1260" s="5" t="s">
        <v>1724</v>
      </c>
      <c r="B1260" s="4" t="s">
        <v>58</v>
      </c>
    </row>
    <row r="1261" spans="1:2" ht="17.45" customHeight="1" x14ac:dyDescent="0.25">
      <c r="A1261" s="5" t="s">
        <v>1725</v>
      </c>
      <c r="B1261" s="15" t="s">
        <v>113</v>
      </c>
    </row>
    <row r="1262" spans="1:2" ht="17.45" customHeight="1" x14ac:dyDescent="0.25">
      <c r="A1262" s="5" t="s">
        <v>1726</v>
      </c>
      <c r="B1262" s="15" t="s">
        <v>1727</v>
      </c>
    </row>
    <row r="1263" spans="1:2" ht="17.45" customHeight="1" x14ac:dyDescent="0.25">
      <c r="B1263" s="17"/>
    </row>
    <row r="1265" spans="1:2" ht="17.45" customHeight="1" x14ac:dyDescent="0.25">
      <c r="A1265" s="36" t="s">
        <v>1728</v>
      </c>
      <c r="B1265" s="4" t="s">
        <v>34</v>
      </c>
    </row>
    <row r="1266" spans="1:2" ht="17.45" customHeight="1" x14ac:dyDescent="0.25">
      <c r="A1266" s="5" t="s">
        <v>1729</v>
      </c>
      <c r="B1266" s="15" t="s">
        <v>48</v>
      </c>
    </row>
    <row r="1267" spans="1:2" ht="17.45" customHeight="1" x14ac:dyDescent="0.25">
      <c r="A1267" s="5" t="s">
        <v>1730</v>
      </c>
      <c r="B1267" s="15" t="s">
        <v>102</v>
      </c>
    </row>
    <row r="1268" spans="1:2" ht="17.45" customHeight="1" x14ac:dyDescent="0.25">
      <c r="A1268" s="5" t="s">
        <v>1731</v>
      </c>
      <c r="B1268" s="15" t="s">
        <v>104</v>
      </c>
    </row>
    <row r="1269" spans="1:2" ht="17.45" customHeight="1" x14ac:dyDescent="0.25">
      <c r="A1269" s="5" t="s">
        <v>1732</v>
      </c>
      <c r="B1269" s="4" t="s">
        <v>58</v>
      </c>
    </row>
    <row r="1270" spans="1:2" ht="17.45" customHeight="1" x14ac:dyDescent="0.25">
      <c r="A1270" s="5" t="s">
        <v>1733</v>
      </c>
      <c r="B1270" s="15" t="s">
        <v>113</v>
      </c>
    </row>
    <row r="1271" spans="1:2" ht="17.45" customHeight="1" x14ac:dyDescent="0.25">
      <c r="A1271" s="5" t="s">
        <v>1734</v>
      </c>
      <c r="B1271" s="15" t="s">
        <v>91</v>
      </c>
    </row>
    <row r="1272" spans="1:2" ht="17.45" customHeight="1" x14ac:dyDescent="0.25">
      <c r="B1272" s="17"/>
    </row>
    <row r="1274" spans="1:2" ht="17.45" customHeight="1" x14ac:dyDescent="0.25">
      <c r="A1274" s="36" t="s">
        <v>1735</v>
      </c>
      <c r="B1274" s="4" t="s">
        <v>34</v>
      </c>
    </row>
    <row r="1275" spans="1:2" ht="17.45" customHeight="1" x14ac:dyDescent="0.25">
      <c r="A1275" s="5" t="s">
        <v>1736</v>
      </c>
      <c r="B1275" s="15" t="s">
        <v>1737</v>
      </c>
    </row>
    <row r="1276" spans="1:2" ht="17.45" customHeight="1" x14ac:dyDescent="0.25">
      <c r="A1276" s="5" t="s">
        <v>1738</v>
      </c>
      <c r="B1276" s="15" t="s">
        <v>1739</v>
      </c>
    </row>
    <row r="1277" spans="1:2" ht="17.45" customHeight="1" x14ac:dyDescent="0.25">
      <c r="A1277" s="5" t="s">
        <v>1740</v>
      </c>
      <c r="B1277" s="15" t="s">
        <v>1741</v>
      </c>
    </row>
    <row r="1278" spans="1:2" ht="17.45" customHeight="1" x14ac:dyDescent="0.25">
      <c r="A1278" s="5" t="s">
        <v>1742</v>
      </c>
      <c r="B1278" s="15" t="s">
        <v>1743</v>
      </c>
    </row>
    <row r="1279" spans="1:2" ht="17.45" customHeight="1" x14ac:dyDescent="0.25">
      <c r="A1279" s="5" t="s">
        <v>1744</v>
      </c>
      <c r="B1279" s="15" t="s">
        <v>1745</v>
      </c>
    </row>
    <row r="1280" spans="1:2" ht="17.45" customHeight="1" x14ac:dyDescent="0.25">
      <c r="A1280" s="5" t="s">
        <v>1746</v>
      </c>
      <c r="B1280" s="15" t="s">
        <v>1747</v>
      </c>
    </row>
    <row r="1281" spans="1:2" ht="17.45" customHeight="1" x14ac:dyDescent="0.25">
      <c r="A1281" s="5" t="s">
        <v>1748</v>
      </c>
      <c r="B1281" s="15" t="s">
        <v>117</v>
      </c>
    </row>
    <row r="1282" spans="1:2" ht="17.45" customHeight="1" x14ac:dyDescent="0.25">
      <c r="A1282" s="5" t="s">
        <v>1749</v>
      </c>
      <c r="B1282" s="15" t="s">
        <v>104</v>
      </c>
    </row>
    <row r="1283" spans="1:2" ht="17.45" customHeight="1" x14ac:dyDescent="0.25">
      <c r="A1283" s="5" t="s">
        <v>1750</v>
      </c>
      <c r="B1283" s="4" t="s">
        <v>58</v>
      </c>
    </row>
    <row r="1284" spans="1:2" ht="17.45" customHeight="1" x14ac:dyDescent="0.25">
      <c r="A1284" s="5" t="s">
        <v>1751</v>
      </c>
      <c r="B1284" s="15" t="s">
        <v>1353</v>
      </c>
    </row>
    <row r="1285" spans="1:2" ht="17.45" customHeight="1" x14ac:dyDescent="0.25">
      <c r="A1285" s="5" t="s">
        <v>1752</v>
      </c>
      <c r="B1285" s="15" t="s">
        <v>1753</v>
      </c>
    </row>
    <row r="1286" spans="1:2" ht="17.45" customHeight="1" x14ac:dyDescent="0.25">
      <c r="A1286" s="5" t="s">
        <v>1754</v>
      </c>
      <c r="B1286" s="15" t="s">
        <v>1755</v>
      </c>
    </row>
    <row r="1287" spans="1:2" ht="17.45" customHeight="1" x14ac:dyDescent="0.25">
      <c r="B1287" s="21"/>
    </row>
    <row r="1289" spans="1:2" ht="17.45" customHeight="1" x14ac:dyDescent="0.25">
      <c r="A1289" s="36" t="s">
        <v>1756</v>
      </c>
      <c r="B1289" s="4" t="s">
        <v>34</v>
      </c>
    </row>
    <row r="1290" spans="1:2" ht="17.45" customHeight="1" x14ac:dyDescent="0.25">
      <c r="A1290" s="5" t="s">
        <v>1757</v>
      </c>
      <c r="B1290" s="15" t="s">
        <v>1758</v>
      </c>
    </row>
    <row r="1291" spans="1:2" ht="17.45" customHeight="1" x14ac:dyDescent="0.25">
      <c r="A1291" s="5" t="s">
        <v>1759</v>
      </c>
      <c r="B1291" s="15" t="s">
        <v>1760</v>
      </c>
    </row>
    <row r="1292" spans="1:2" ht="17.45" customHeight="1" x14ac:dyDescent="0.25">
      <c r="A1292" s="5" t="s">
        <v>1761</v>
      </c>
      <c r="B1292" s="15" t="s">
        <v>1762</v>
      </c>
    </row>
    <row r="1293" spans="1:2" ht="17.45" customHeight="1" x14ac:dyDescent="0.25">
      <c r="A1293" s="5" t="s">
        <v>1763</v>
      </c>
      <c r="B1293" s="15" t="s">
        <v>42</v>
      </c>
    </row>
    <row r="1294" spans="1:2" ht="17.45" customHeight="1" x14ac:dyDescent="0.25">
      <c r="A1294" s="5" t="s">
        <v>1764</v>
      </c>
      <c r="B1294" s="15" t="s">
        <v>48</v>
      </c>
    </row>
    <row r="1295" spans="1:2" ht="17.45" customHeight="1" x14ac:dyDescent="0.25">
      <c r="A1295" s="5" t="s">
        <v>1765</v>
      </c>
      <c r="B1295" s="15" t="s">
        <v>100</v>
      </c>
    </row>
    <row r="1296" spans="1:2" ht="17.45" customHeight="1" x14ac:dyDescent="0.25">
      <c r="A1296" s="5" t="s">
        <v>1766</v>
      </c>
      <c r="B1296" s="15" t="s">
        <v>102</v>
      </c>
    </row>
    <row r="1297" spans="1:2" ht="17.45" customHeight="1" x14ac:dyDescent="0.25">
      <c r="A1297" s="5" t="s">
        <v>1767</v>
      </c>
      <c r="B1297" s="15" t="s">
        <v>104</v>
      </c>
    </row>
    <row r="1298" spans="1:2" ht="17.45" customHeight="1" x14ac:dyDescent="0.25">
      <c r="A1298" s="5" t="s">
        <v>1768</v>
      </c>
      <c r="B1298" s="15" t="s">
        <v>456</v>
      </c>
    </row>
    <row r="1299" spans="1:2" ht="17.45" customHeight="1" x14ac:dyDescent="0.25">
      <c r="B1299" s="16"/>
    </row>
    <row r="1301" spans="1:2" ht="17.45" customHeight="1" x14ac:dyDescent="0.25">
      <c r="A1301" s="36" t="s">
        <v>1769</v>
      </c>
      <c r="B1301" s="4" t="s">
        <v>34</v>
      </c>
    </row>
    <row r="1302" spans="1:2" ht="17.45" customHeight="1" x14ac:dyDescent="0.25">
      <c r="A1302" s="5" t="s">
        <v>1770</v>
      </c>
      <c r="B1302" s="15" t="s">
        <v>1771</v>
      </c>
    </row>
    <row r="1303" spans="1:2" ht="17.45" customHeight="1" x14ac:dyDescent="0.25">
      <c r="A1303" s="5" t="s">
        <v>1772</v>
      </c>
      <c r="B1303" s="15" t="s">
        <v>1773</v>
      </c>
    </row>
    <row r="1304" spans="1:2" ht="17.45" customHeight="1" x14ac:dyDescent="0.25">
      <c r="A1304" s="5" t="s">
        <v>1774</v>
      </c>
      <c r="B1304" s="15" t="s">
        <v>117</v>
      </c>
    </row>
    <row r="1305" spans="1:2" ht="17.45" customHeight="1" x14ac:dyDescent="0.25">
      <c r="A1305" s="5" t="s">
        <v>1775</v>
      </c>
      <c r="B1305" s="15" t="s">
        <v>100</v>
      </c>
    </row>
    <row r="1306" spans="1:2" ht="17.45" customHeight="1" x14ac:dyDescent="0.25">
      <c r="A1306" s="5" t="s">
        <v>1776</v>
      </c>
      <c r="B1306" s="15" t="s">
        <v>102</v>
      </c>
    </row>
    <row r="1307" spans="1:2" ht="17.45" customHeight="1" x14ac:dyDescent="0.25">
      <c r="A1307" s="5" t="s">
        <v>1777</v>
      </c>
      <c r="B1307" s="15" t="s">
        <v>104</v>
      </c>
    </row>
    <row r="1308" spans="1:2" ht="17.45" customHeight="1" x14ac:dyDescent="0.25">
      <c r="A1308" s="5" t="s">
        <v>1778</v>
      </c>
      <c r="B1308" s="4" t="s">
        <v>58</v>
      </c>
    </row>
    <row r="1309" spans="1:2" ht="17.45" customHeight="1" x14ac:dyDescent="0.25">
      <c r="A1309" s="5" t="s">
        <v>1779</v>
      </c>
      <c r="B1309" s="15" t="s">
        <v>113</v>
      </c>
    </row>
    <row r="1310" spans="1:2" ht="17.45" customHeight="1" x14ac:dyDescent="0.25">
      <c r="A1310" s="5" t="s">
        <v>1780</v>
      </c>
      <c r="B1310" s="15" t="s">
        <v>91</v>
      </c>
    </row>
    <row r="1311" spans="1:2" ht="17.45" customHeight="1" x14ac:dyDescent="0.25">
      <c r="B1311" s="17"/>
    </row>
    <row r="1313" spans="1:2" ht="17.45" customHeight="1" x14ac:dyDescent="0.25">
      <c r="A1313" s="36" t="s">
        <v>1781</v>
      </c>
      <c r="B1313" s="4" t="s">
        <v>34</v>
      </c>
    </row>
    <row r="1314" spans="1:2" ht="17.45" customHeight="1" x14ac:dyDescent="0.25">
      <c r="A1314" s="5" t="s">
        <v>1782</v>
      </c>
      <c r="B1314" s="15" t="s">
        <v>1783</v>
      </c>
    </row>
    <row r="1315" spans="1:2" ht="17.45" customHeight="1" x14ac:dyDescent="0.25">
      <c r="A1315" s="5" t="s">
        <v>1784</v>
      </c>
      <c r="B1315" s="15" t="s">
        <v>1785</v>
      </c>
    </row>
    <row r="1316" spans="1:2" ht="17.45" customHeight="1" x14ac:dyDescent="0.25">
      <c r="A1316" s="5" t="s">
        <v>1786</v>
      </c>
      <c r="B1316" s="15" t="s">
        <v>1787</v>
      </c>
    </row>
    <row r="1317" spans="1:2" ht="17.45" customHeight="1" x14ac:dyDescent="0.25">
      <c r="A1317" s="5" t="s">
        <v>1788</v>
      </c>
      <c r="B1317" s="15" t="s">
        <v>282</v>
      </c>
    </row>
    <row r="1318" spans="1:2" ht="17.45" customHeight="1" x14ac:dyDescent="0.25">
      <c r="A1318" s="5" t="s">
        <v>1789</v>
      </c>
      <c r="B1318" s="15" t="s">
        <v>232</v>
      </c>
    </row>
    <row r="1319" spans="1:2" ht="17.45" customHeight="1" x14ac:dyDescent="0.25">
      <c r="A1319" s="5" t="s">
        <v>1790</v>
      </c>
      <c r="B1319" s="15" t="s">
        <v>78</v>
      </c>
    </row>
    <row r="1320" spans="1:2" ht="17.45" customHeight="1" x14ac:dyDescent="0.25">
      <c r="A1320" s="5" t="s">
        <v>1791</v>
      </c>
      <c r="B1320" s="15" t="s">
        <v>117</v>
      </c>
    </row>
    <row r="1321" spans="1:2" ht="17.45" customHeight="1" x14ac:dyDescent="0.25">
      <c r="A1321" s="5" t="s">
        <v>1792</v>
      </c>
      <c r="B1321" s="15" t="s">
        <v>102</v>
      </c>
    </row>
    <row r="1322" spans="1:2" ht="17.45" customHeight="1" x14ac:dyDescent="0.25">
      <c r="A1322" s="5" t="s">
        <v>1793</v>
      </c>
      <c r="B1322" s="15" t="s">
        <v>104</v>
      </c>
    </row>
    <row r="1323" spans="1:2" ht="17.45" customHeight="1" x14ac:dyDescent="0.25">
      <c r="A1323" s="5" t="s">
        <v>1794</v>
      </c>
      <c r="B1323" s="4" t="s">
        <v>58</v>
      </c>
    </row>
    <row r="1324" spans="1:2" ht="17.45" customHeight="1" x14ac:dyDescent="0.25">
      <c r="A1324" s="5" t="s">
        <v>1795</v>
      </c>
      <c r="B1324" s="15" t="s">
        <v>113</v>
      </c>
    </row>
    <row r="1325" spans="1:2" ht="17.45" customHeight="1" x14ac:dyDescent="0.25">
      <c r="A1325" s="5" t="s">
        <v>1796</v>
      </c>
      <c r="B1325" s="15" t="s">
        <v>91</v>
      </c>
    </row>
    <row r="1326" spans="1:2" ht="17.45" customHeight="1" x14ac:dyDescent="0.25">
      <c r="B1326" s="21"/>
    </row>
    <row r="1328" spans="1:2" ht="17.45" customHeight="1" x14ac:dyDescent="0.25">
      <c r="A1328" s="36" t="s">
        <v>1797</v>
      </c>
      <c r="B1328" s="4" t="s">
        <v>34</v>
      </c>
    </row>
    <row r="1329" spans="1:2" ht="17.45" customHeight="1" x14ac:dyDescent="0.25">
      <c r="A1329" s="5" t="s">
        <v>1798</v>
      </c>
      <c r="B1329" s="15" t="s">
        <v>48</v>
      </c>
    </row>
    <row r="1330" spans="1:2" ht="17.45" customHeight="1" x14ac:dyDescent="0.25">
      <c r="A1330" s="5" t="s">
        <v>1799</v>
      </c>
      <c r="B1330" s="15" t="s">
        <v>100</v>
      </c>
    </row>
    <row r="1331" spans="1:2" ht="17.45" customHeight="1" x14ac:dyDescent="0.25">
      <c r="A1331" s="5" t="s">
        <v>1800</v>
      </c>
      <c r="B1331" s="15" t="s">
        <v>102</v>
      </c>
    </row>
    <row r="1332" spans="1:2" ht="17.45" customHeight="1" x14ac:dyDescent="0.25">
      <c r="A1332" s="5" t="s">
        <v>1801</v>
      </c>
      <c r="B1332" s="15" t="s">
        <v>104</v>
      </c>
    </row>
    <row r="1333" spans="1:2" ht="17.45" customHeight="1" x14ac:dyDescent="0.25">
      <c r="A1333" s="5" t="s">
        <v>1802</v>
      </c>
      <c r="B1333" s="4" t="s">
        <v>58</v>
      </c>
    </row>
    <row r="1334" spans="1:2" ht="17.45" customHeight="1" x14ac:dyDescent="0.25">
      <c r="A1334" s="5" t="s">
        <v>1803</v>
      </c>
      <c r="B1334" s="15" t="s">
        <v>1804</v>
      </c>
    </row>
    <row r="1335" spans="1:2" ht="17.45" customHeight="1" x14ac:dyDescent="0.25">
      <c r="B1335" s="17"/>
    </row>
    <row r="1337" spans="1:2" ht="17.45" customHeight="1" x14ac:dyDescent="0.25">
      <c r="A1337" s="36" t="s">
        <v>1805</v>
      </c>
      <c r="B1337" s="4" t="s">
        <v>34</v>
      </c>
    </row>
    <row r="1338" spans="1:2" ht="17.45" customHeight="1" x14ac:dyDescent="0.25">
      <c r="A1338" s="5" t="s">
        <v>1806</v>
      </c>
      <c r="B1338" s="15" t="s">
        <v>117</v>
      </c>
    </row>
    <row r="1339" spans="1:2" ht="17.45" customHeight="1" x14ac:dyDescent="0.25">
      <c r="A1339" s="5" t="s">
        <v>1807</v>
      </c>
      <c r="B1339" s="15" t="s">
        <v>102</v>
      </c>
    </row>
    <row r="1340" spans="1:2" ht="17.45" customHeight="1" x14ac:dyDescent="0.25">
      <c r="A1340" s="5" t="s">
        <v>1808</v>
      </c>
      <c r="B1340" s="15" t="s">
        <v>104</v>
      </c>
    </row>
    <row r="1341" spans="1:2" ht="17.45" customHeight="1" x14ac:dyDescent="0.25">
      <c r="A1341" s="5" t="s">
        <v>1809</v>
      </c>
      <c r="B1341" s="4" t="s">
        <v>58</v>
      </c>
    </row>
    <row r="1342" spans="1:2" ht="17.45" customHeight="1" x14ac:dyDescent="0.25">
      <c r="A1342" s="5" t="s">
        <v>1810</v>
      </c>
      <c r="B1342" s="15" t="s">
        <v>113</v>
      </c>
    </row>
    <row r="1343" spans="1:2" ht="17.45" customHeight="1" x14ac:dyDescent="0.25">
      <c r="A1343" s="5" t="s">
        <v>1811</v>
      </c>
      <c r="B1343" s="15" t="s">
        <v>91</v>
      </c>
    </row>
    <row r="1344" spans="1:2" ht="17.45" customHeight="1" x14ac:dyDescent="0.25">
      <c r="B1344" s="17"/>
    </row>
    <row r="1346" spans="1:2" ht="17.45" customHeight="1" x14ac:dyDescent="0.25">
      <c r="A1346" s="36" t="s">
        <v>1812</v>
      </c>
      <c r="B1346" s="4" t="s">
        <v>34</v>
      </c>
    </row>
    <row r="1347" spans="1:2" ht="17.45" customHeight="1" x14ac:dyDescent="0.25">
      <c r="A1347" s="5" t="s">
        <v>1813</v>
      </c>
      <c r="B1347" s="15" t="s">
        <v>1814</v>
      </c>
    </row>
    <row r="1348" spans="1:2" ht="17.45" customHeight="1" x14ac:dyDescent="0.25">
      <c r="A1348" s="5" t="s">
        <v>1815</v>
      </c>
      <c r="B1348" s="15" t="s">
        <v>1816</v>
      </c>
    </row>
    <row r="1349" spans="1:2" ht="17.45" customHeight="1" x14ac:dyDescent="0.25">
      <c r="A1349" s="5" t="s">
        <v>1817</v>
      </c>
      <c r="B1349" s="15" t="s">
        <v>1818</v>
      </c>
    </row>
    <row r="1350" spans="1:2" ht="17.45" customHeight="1" x14ac:dyDescent="0.25">
      <c r="A1350" s="5" t="s">
        <v>1819</v>
      </c>
      <c r="B1350" s="15" t="s">
        <v>282</v>
      </c>
    </row>
    <row r="1351" spans="1:2" ht="17.45" customHeight="1" x14ac:dyDescent="0.25">
      <c r="A1351" s="5" t="s">
        <v>1820</v>
      </c>
      <c r="B1351" s="15" t="s">
        <v>232</v>
      </c>
    </row>
    <row r="1352" spans="1:2" ht="17.45" customHeight="1" x14ac:dyDescent="0.25">
      <c r="A1352" s="5" t="s">
        <v>1821</v>
      </c>
      <c r="B1352" s="15" t="s">
        <v>1822</v>
      </c>
    </row>
    <row r="1353" spans="1:2" ht="17.45" customHeight="1" x14ac:dyDescent="0.25">
      <c r="A1353" s="5" t="s">
        <v>1823</v>
      </c>
      <c r="B1353" s="15" t="s">
        <v>160</v>
      </c>
    </row>
    <row r="1354" spans="1:2" ht="17.45" customHeight="1" x14ac:dyDescent="0.25">
      <c r="A1354" s="5" t="s">
        <v>1824</v>
      </c>
      <c r="B1354" s="15" t="s">
        <v>117</v>
      </c>
    </row>
    <row r="1355" spans="1:2" ht="17.45" customHeight="1" x14ac:dyDescent="0.25">
      <c r="A1355" s="5" t="s">
        <v>1825</v>
      </c>
      <c r="B1355" s="15" t="s">
        <v>102</v>
      </c>
    </row>
    <row r="1356" spans="1:2" ht="17.45" customHeight="1" x14ac:dyDescent="0.25">
      <c r="A1356" s="5" t="s">
        <v>1826</v>
      </c>
      <c r="B1356" s="15" t="s">
        <v>104</v>
      </c>
    </row>
    <row r="1357" spans="1:2" ht="17.45" customHeight="1" x14ac:dyDescent="0.25">
      <c r="A1357" s="5" t="s">
        <v>1827</v>
      </c>
      <c r="B1357" s="4" t="s">
        <v>58</v>
      </c>
    </row>
    <row r="1358" spans="1:2" ht="17.45" customHeight="1" x14ac:dyDescent="0.25">
      <c r="A1358" s="5" t="s">
        <v>1828</v>
      </c>
      <c r="B1358" s="15" t="s">
        <v>113</v>
      </c>
    </row>
    <row r="1359" spans="1:2" ht="17.45" customHeight="1" x14ac:dyDescent="0.25">
      <c r="A1359" s="5" t="s">
        <v>1829</v>
      </c>
      <c r="B1359" s="15" t="s">
        <v>1830</v>
      </c>
    </row>
    <row r="1360" spans="1:2" ht="17.45" customHeight="1" x14ac:dyDescent="0.25">
      <c r="B1360" s="21"/>
    </row>
    <row r="1361" spans="1:2" ht="17.45" customHeight="1" x14ac:dyDescent="0.25">
      <c r="B1361" s="10" t="s">
        <v>1831</v>
      </c>
    </row>
    <row r="1362" spans="1:2" ht="17.45" customHeight="1" x14ac:dyDescent="0.25">
      <c r="A1362" s="36" t="s">
        <v>1831</v>
      </c>
      <c r="B1362" s="4" t="s">
        <v>34</v>
      </c>
    </row>
    <row r="1363" spans="1:2" ht="17.45" customHeight="1" x14ac:dyDescent="0.25">
      <c r="A1363" s="5" t="s">
        <v>1832</v>
      </c>
      <c r="B1363" s="15" t="s">
        <v>1833</v>
      </c>
    </row>
    <row r="1364" spans="1:2" ht="17.45" customHeight="1" x14ac:dyDescent="0.25">
      <c r="A1364" s="5" t="s">
        <v>1834</v>
      </c>
      <c r="B1364" s="15" t="s">
        <v>1835</v>
      </c>
    </row>
    <row r="1365" spans="1:2" ht="17.45" customHeight="1" x14ac:dyDescent="0.25">
      <c r="A1365" s="5" t="s">
        <v>1836</v>
      </c>
      <c r="B1365" s="15" t="s">
        <v>1837</v>
      </c>
    </row>
    <row r="1366" spans="1:2" ht="17.45" customHeight="1" x14ac:dyDescent="0.25">
      <c r="A1366" s="5" t="s">
        <v>1838</v>
      </c>
      <c r="B1366" s="15" t="s">
        <v>282</v>
      </c>
    </row>
    <row r="1367" spans="1:2" ht="17.45" customHeight="1" x14ac:dyDescent="0.25">
      <c r="A1367" s="5" t="s">
        <v>1839</v>
      </c>
      <c r="B1367" s="15" t="s">
        <v>1840</v>
      </c>
    </row>
    <row r="1368" spans="1:2" ht="17.45" customHeight="1" x14ac:dyDescent="0.25">
      <c r="A1368" s="5" t="s">
        <v>1841</v>
      </c>
      <c r="B1368" s="15" t="s">
        <v>1842</v>
      </c>
    </row>
    <row r="1369" spans="1:2" ht="17.45" customHeight="1" x14ac:dyDescent="0.25">
      <c r="A1369" s="5" t="s">
        <v>1843</v>
      </c>
      <c r="B1369" s="15" t="s">
        <v>1560</v>
      </c>
    </row>
    <row r="1370" spans="1:2" ht="17.45" customHeight="1" x14ac:dyDescent="0.25">
      <c r="A1370" s="5" t="s">
        <v>1844</v>
      </c>
      <c r="B1370" s="15" t="s">
        <v>1845</v>
      </c>
    </row>
    <row r="1371" spans="1:2" ht="17.45" customHeight="1" x14ac:dyDescent="0.25">
      <c r="A1371" s="5" t="s">
        <v>1846</v>
      </c>
      <c r="B1371" s="15" t="s">
        <v>1847</v>
      </c>
    </row>
    <row r="1372" spans="1:2" ht="17.45" customHeight="1" x14ac:dyDescent="0.25">
      <c r="A1372" s="5" t="s">
        <v>1848</v>
      </c>
      <c r="B1372" s="15" t="s">
        <v>1849</v>
      </c>
    </row>
    <row r="1373" spans="1:2" ht="17.45" customHeight="1" x14ac:dyDescent="0.25">
      <c r="A1373" s="5" t="s">
        <v>1850</v>
      </c>
      <c r="B1373" s="15" t="s">
        <v>117</v>
      </c>
    </row>
    <row r="1374" spans="1:2" ht="17.45" customHeight="1" x14ac:dyDescent="0.25">
      <c r="A1374" s="5" t="s">
        <v>1851</v>
      </c>
      <c r="B1374" s="15" t="s">
        <v>104</v>
      </c>
    </row>
    <row r="1375" spans="1:2" ht="17.45" customHeight="1" x14ac:dyDescent="0.25">
      <c r="A1375" s="5" t="s">
        <v>1852</v>
      </c>
      <c r="B1375" s="4" t="s">
        <v>58</v>
      </c>
    </row>
    <row r="1376" spans="1:2" ht="17.45" customHeight="1" x14ac:dyDescent="0.25">
      <c r="A1376" s="5" t="s">
        <v>1853</v>
      </c>
      <c r="B1376" s="15" t="s">
        <v>113</v>
      </c>
    </row>
    <row r="1377" spans="1:2" ht="17.45" customHeight="1" x14ac:dyDescent="0.25">
      <c r="A1377" s="5" t="s">
        <v>1854</v>
      </c>
      <c r="B1377" s="15" t="s">
        <v>91</v>
      </c>
    </row>
    <row r="1378" spans="1:2" ht="17.45" customHeight="1" x14ac:dyDescent="0.25">
      <c r="B1378" s="30"/>
    </row>
    <row r="1380" spans="1:2" ht="17.45" customHeight="1" x14ac:dyDescent="0.25">
      <c r="A1380" s="36" t="s">
        <v>1855</v>
      </c>
      <c r="B1380" s="4" t="s">
        <v>34</v>
      </c>
    </row>
    <row r="1381" spans="1:2" ht="17.45" customHeight="1" x14ac:dyDescent="0.25">
      <c r="A1381" s="5" t="s">
        <v>1757</v>
      </c>
      <c r="B1381" s="15" t="s">
        <v>117</v>
      </c>
    </row>
    <row r="1382" spans="1:2" ht="17.45" customHeight="1" x14ac:dyDescent="0.25">
      <c r="A1382" s="5" t="s">
        <v>1759</v>
      </c>
      <c r="B1382" s="15" t="s">
        <v>100</v>
      </c>
    </row>
    <row r="1383" spans="1:2" ht="17.45" customHeight="1" x14ac:dyDescent="0.25">
      <c r="A1383" s="5" t="s">
        <v>1761</v>
      </c>
      <c r="B1383" s="15" t="s">
        <v>102</v>
      </c>
    </row>
    <row r="1384" spans="1:2" ht="17.45" customHeight="1" x14ac:dyDescent="0.25">
      <c r="A1384" s="5" t="s">
        <v>1763</v>
      </c>
      <c r="B1384" s="15" t="s">
        <v>104</v>
      </c>
    </row>
    <row r="1385" spans="1:2" ht="17.45" customHeight="1" x14ac:dyDescent="0.25">
      <c r="A1385" s="5" t="s">
        <v>1764</v>
      </c>
      <c r="B1385" s="4" t="s">
        <v>58</v>
      </c>
    </row>
    <row r="1386" spans="1:2" ht="17.45" customHeight="1" x14ac:dyDescent="0.25">
      <c r="A1386" s="5" t="s">
        <v>1765</v>
      </c>
      <c r="B1386" s="15" t="s">
        <v>113</v>
      </c>
    </row>
    <row r="1387" spans="1:2" ht="17.45" customHeight="1" x14ac:dyDescent="0.25">
      <c r="A1387" s="5" t="s">
        <v>1766</v>
      </c>
      <c r="B1387" s="15" t="s">
        <v>91</v>
      </c>
    </row>
    <row r="1388" spans="1:2" ht="17.45" customHeight="1" x14ac:dyDescent="0.25">
      <c r="B1388" s="30"/>
    </row>
    <row r="1390" spans="1:2" ht="17.45" customHeight="1" x14ac:dyDescent="0.25">
      <c r="A1390" s="36" t="s">
        <v>1856</v>
      </c>
      <c r="B1390" s="4" t="s">
        <v>34</v>
      </c>
    </row>
    <row r="1391" spans="1:2" ht="17.45" customHeight="1" x14ac:dyDescent="0.25">
      <c r="A1391" s="5" t="s">
        <v>1857</v>
      </c>
      <c r="B1391" s="15" t="s">
        <v>117</v>
      </c>
    </row>
    <row r="1392" spans="1:2" ht="17.45" customHeight="1" x14ac:dyDescent="0.25">
      <c r="A1392" s="5" t="s">
        <v>1858</v>
      </c>
      <c r="B1392" s="15" t="s">
        <v>100</v>
      </c>
    </row>
    <row r="1393" spans="1:2" ht="17.45" customHeight="1" x14ac:dyDescent="0.25">
      <c r="A1393" s="5" t="s">
        <v>1859</v>
      </c>
      <c r="B1393" s="15" t="s">
        <v>102</v>
      </c>
    </row>
    <row r="1394" spans="1:2" ht="17.45" customHeight="1" x14ac:dyDescent="0.25">
      <c r="A1394" s="5" t="s">
        <v>1860</v>
      </c>
      <c r="B1394" s="15" t="s">
        <v>104</v>
      </c>
    </row>
    <row r="1395" spans="1:2" ht="17.45" customHeight="1" x14ac:dyDescent="0.25">
      <c r="B1395" s="31"/>
    </row>
    <row r="1397" spans="1:2" ht="17.45" customHeight="1" x14ac:dyDescent="0.25">
      <c r="A1397" s="36" t="s">
        <v>1861</v>
      </c>
      <c r="B1397" s="4" t="s">
        <v>34</v>
      </c>
    </row>
    <row r="1398" spans="1:2" ht="17.45" customHeight="1" x14ac:dyDescent="0.25">
      <c r="A1398" s="5" t="s">
        <v>1862</v>
      </c>
      <c r="B1398" s="15" t="s">
        <v>117</v>
      </c>
    </row>
    <row r="1399" spans="1:2" ht="17.45" customHeight="1" x14ac:dyDescent="0.25">
      <c r="A1399" s="5" t="s">
        <v>1863</v>
      </c>
      <c r="B1399" s="15" t="s">
        <v>265</v>
      </c>
    </row>
    <row r="1400" spans="1:2" ht="17.45" customHeight="1" x14ac:dyDescent="0.25">
      <c r="A1400" s="5" t="s">
        <v>1864</v>
      </c>
      <c r="B1400" s="15" t="s">
        <v>104</v>
      </c>
    </row>
    <row r="1401" spans="1:2" ht="17.45" customHeight="1" x14ac:dyDescent="0.25">
      <c r="A1401" s="5" t="s">
        <v>1865</v>
      </c>
      <c r="B1401" s="4" t="s">
        <v>58</v>
      </c>
    </row>
    <row r="1402" spans="1:2" ht="17.45" customHeight="1" x14ac:dyDescent="0.25">
      <c r="B1402" s="16"/>
    </row>
    <row r="1404" spans="1:2" ht="17.45" customHeight="1" x14ac:dyDescent="0.25">
      <c r="A1404" s="36" t="s">
        <v>1866</v>
      </c>
      <c r="B1404" s="4" t="s">
        <v>34</v>
      </c>
    </row>
    <row r="1405" spans="1:2" ht="17.45" customHeight="1" x14ac:dyDescent="0.25">
      <c r="A1405" s="5" t="s">
        <v>1867</v>
      </c>
      <c r="B1405" s="15" t="s">
        <v>1868</v>
      </c>
    </row>
    <row r="1406" spans="1:2" ht="17.45" customHeight="1" x14ac:dyDescent="0.25">
      <c r="A1406" s="5" t="s">
        <v>1869</v>
      </c>
      <c r="B1406" s="15" t="s">
        <v>1870</v>
      </c>
    </row>
    <row r="1407" spans="1:2" ht="17.45" customHeight="1" x14ac:dyDescent="0.25">
      <c r="A1407" s="5" t="s">
        <v>1871</v>
      </c>
      <c r="B1407" s="15" t="s">
        <v>44</v>
      </c>
    </row>
    <row r="1408" spans="1:2" ht="17.45" customHeight="1" x14ac:dyDescent="0.25">
      <c r="A1408" s="5" t="s">
        <v>1872</v>
      </c>
      <c r="B1408" s="15" t="s">
        <v>1873</v>
      </c>
    </row>
    <row r="1409" spans="1:2" ht="17.45" customHeight="1" x14ac:dyDescent="0.25">
      <c r="A1409" s="5" t="s">
        <v>1874</v>
      </c>
      <c r="B1409" s="15" t="s">
        <v>78</v>
      </c>
    </row>
    <row r="1410" spans="1:2" ht="17.45" customHeight="1" x14ac:dyDescent="0.25">
      <c r="A1410" s="5" t="s">
        <v>1875</v>
      </c>
      <c r="B1410" s="15" t="s">
        <v>1876</v>
      </c>
    </row>
    <row r="1411" spans="1:2" ht="17.45" customHeight="1" x14ac:dyDescent="0.25">
      <c r="A1411" s="5" t="s">
        <v>1877</v>
      </c>
      <c r="B1411" s="15" t="s">
        <v>117</v>
      </c>
    </row>
    <row r="1412" spans="1:2" ht="17.45" customHeight="1" x14ac:dyDescent="0.25">
      <c r="A1412" s="5" t="s">
        <v>1878</v>
      </c>
      <c r="B1412" s="15" t="s">
        <v>102</v>
      </c>
    </row>
    <row r="1413" spans="1:2" ht="17.45" customHeight="1" x14ac:dyDescent="0.25">
      <c r="A1413" s="5" t="s">
        <v>1879</v>
      </c>
      <c r="B1413" s="15" t="s">
        <v>1880</v>
      </c>
    </row>
    <row r="1414" spans="1:2" ht="17.45" customHeight="1" x14ac:dyDescent="0.25">
      <c r="A1414" s="5" t="s">
        <v>1881</v>
      </c>
      <c r="B1414" s="15" t="s">
        <v>1882</v>
      </c>
    </row>
    <row r="1415" spans="1:2" ht="17.45" customHeight="1" x14ac:dyDescent="0.25">
      <c r="A1415" s="5" t="s">
        <v>1883</v>
      </c>
      <c r="B1415" s="15" t="s">
        <v>1884</v>
      </c>
    </row>
    <row r="1416" spans="1:2" ht="17.45" customHeight="1" x14ac:dyDescent="0.25">
      <c r="A1416" s="5" t="s">
        <v>1885</v>
      </c>
      <c r="B1416" s="15" t="s">
        <v>104</v>
      </c>
    </row>
    <row r="1417" spans="1:2" ht="17.45" customHeight="1" x14ac:dyDescent="0.25">
      <c r="A1417" s="5" t="s">
        <v>1886</v>
      </c>
      <c r="B1417" s="19" t="s">
        <v>1887</v>
      </c>
    </row>
    <row r="1418" spans="1:2" ht="17.45" customHeight="1" x14ac:dyDescent="0.25">
      <c r="A1418" s="5" t="s">
        <v>1888</v>
      </c>
      <c r="B1418" s="4" t="s">
        <v>58</v>
      </c>
    </row>
    <row r="1419" spans="1:2" ht="17.45" customHeight="1" x14ac:dyDescent="0.25">
      <c r="A1419" s="5" t="s">
        <v>1889</v>
      </c>
      <c r="B1419" s="27" t="s">
        <v>1890</v>
      </c>
    </row>
    <row r="1420" spans="1:2" ht="17.45" customHeight="1" x14ac:dyDescent="0.25">
      <c r="A1420" s="5" t="s">
        <v>1891</v>
      </c>
      <c r="B1420" s="27" t="s">
        <v>1892</v>
      </c>
    </row>
    <row r="1421" spans="1:2" ht="17.45" customHeight="1" x14ac:dyDescent="0.25">
      <c r="A1421" s="5" t="s">
        <v>1893</v>
      </c>
      <c r="B1421" s="27" t="s">
        <v>1894</v>
      </c>
    </row>
    <row r="1422" spans="1:2" ht="17.45" customHeight="1" x14ac:dyDescent="0.25">
      <c r="A1422" s="5" t="s">
        <v>1895</v>
      </c>
      <c r="B1422" s="27" t="s">
        <v>1896</v>
      </c>
    </row>
    <row r="1423" spans="1:2" ht="17.45" customHeight="1" x14ac:dyDescent="0.25">
      <c r="A1423" s="5" t="s">
        <v>1897</v>
      </c>
      <c r="B1423" s="27" t="s">
        <v>1898</v>
      </c>
    </row>
    <row r="1424" spans="1:2" ht="17.45" customHeight="1" x14ac:dyDescent="0.25">
      <c r="A1424" s="5" t="s">
        <v>1899</v>
      </c>
      <c r="B1424" s="27" t="s">
        <v>1900</v>
      </c>
    </row>
    <row r="1425" spans="1:2" ht="17.45" customHeight="1" x14ac:dyDescent="0.25">
      <c r="A1425" s="5" t="s">
        <v>1901</v>
      </c>
      <c r="B1425" s="27" t="s">
        <v>1902</v>
      </c>
    </row>
    <row r="1426" spans="1:2" ht="17.45" customHeight="1" x14ac:dyDescent="0.25">
      <c r="B1426" s="23"/>
    </row>
    <row r="1428" spans="1:2" ht="17.45" customHeight="1" x14ac:dyDescent="0.25">
      <c r="A1428" s="36" t="s">
        <v>1903</v>
      </c>
      <c r="B1428" s="4" t="s">
        <v>34</v>
      </c>
    </row>
    <row r="1429" spans="1:2" ht="17.45" customHeight="1" x14ac:dyDescent="0.25">
      <c r="A1429" s="5" t="s">
        <v>1904</v>
      </c>
      <c r="B1429" s="15" t="s">
        <v>1905</v>
      </c>
    </row>
    <row r="1430" spans="1:2" ht="17.45" customHeight="1" x14ac:dyDescent="0.25">
      <c r="A1430" s="5" t="s">
        <v>1906</v>
      </c>
      <c r="B1430" s="15" t="s">
        <v>117</v>
      </c>
    </row>
    <row r="1431" spans="1:2" ht="17.45" customHeight="1" x14ac:dyDescent="0.25">
      <c r="A1431" s="5" t="s">
        <v>1907</v>
      </c>
      <c r="B1431" s="15" t="s">
        <v>100</v>
      </c>
    </row>
    <row r="1432" spans="1:2" ht="17.45" customHeight="1" x14ac:dyDescent="0.25">
      <c r="A1432" s="5" t="s">
        <v>1908</v>
      </c>
      <c r="B1432" s="15" t="s">
        <v>102</v>
      </c>
    </row>
    <row r="1433" spans="1:2" ht="17.45" customHeight="1" x14ac:dyDescent="0.25">
      <c r="A1433" s="5" t="s">
        <v>1909</v>
      </c>
      <c r="B1433" s="4" t="s">
        <v>321</v>
      </c>
    </row>
    <row r="1434" spans="1:2" ht="17.45" customHeight="1" x14ac:dyDescent="0.25">
      <c r="A1434" s="5" t="s">
        <v>1910</v>
      </c>
      <c r="B1434" s="15" t="s">
        <v>1911</v>
      </c>
    </row>
    <row r="1435" spans="1:2" ht="17.45" customHeight="1" x14ac:dyDescent="0.25">
      <c r="A1435" s="5" t="s">
        <v>1912</v>
      </c>
      <c r="B1435" s="15" t="s">
        <v>1913</v>
      </c>
    </row>
    <row r="1436" spans="1:2" ht="17.45" customHeight="1" x14ac:dyDescent="0.25">
      <c r="A1436" s="5" t="s">
        <v>1914</v>
      </c>
      <c r="B1436" s="15" t="s">
        <v>1915</v>
      </c>
    </row>
    <row r="1437" spans="1:2" ht="17.45" customHeight="1" x14ac:dyDescent="0.25">
      <c r="A1437" s="5" t="s">
        <v>1916</v>
      </c>
      <c r="B1437" s="15" t="s">
        <v>282</v>
      </c>
    </row>
    <row r="1438" spans="1:2" ht="17.45" customHeight="1" x14ac:dyDescent="0.25">
      <c r="B1438" s="23"/>
    </row>
    <row r="1440" spans="1:2" ht="17.45" customHeight="1" x14ac:dyDescent="0.25">
      <c r="A1440" s="36" t="s">
        <v>1917</v>
      </c>
      <c r="B1440" s="4" t="s">
        <v>34</v>
      </c>
    </row>
    <row r="1441" spans="1:2" ht="17.45" customHeight="1" x14ac:dyDescent="0.25">
      <c r="A1441" s="5" t="s">
        <v>1918</v>
      </c>
      <c r="B1441" s="15" t="s">
        <v>117</v>
      </c>
    </row>
    <row r="1442" spans="1:2" ht="17.45" customHeight="1" x14ac:dyDescent="0.25">
      <c r="A1442" s="5" t="s">
        <v>1919</v>
      </c>
      <c r="B1442" s="15" t="s">
        <v>102</v>
      </c>
    </row>
    <row r="1443" spans="1:2" ht="17.45" customHeight="1" x14ac:dyDescent="0.25">
      <c r="A1443" s="5" t="s">
        <v>1920</v>
      </c>
      <c r="B1443" s="15" t="s">
        <v>104</v>
      </c>
    </row>
    <row r="1444" spans="1:2" ht="17.45" customHeight="1" x14ac:dyDescent="0.25">
      <c r="A1444" s="5" t="s">
        <v>1921</v>
      </c>
      <c r="B1444" s="4" t="s">
        <v>58</v>
      </c>
    </row>
    <row r="1445" spans="1:2" ht="17.45" customHeight="1" x14ac:dyDescent="0.25">
      <c r="A1445" s="5" t="s">
        <v>1922</v>
      </c>
      <c r="B1445" s="27" t="s">
        <v>113</v>
      </c>
    </row>
    <row r="1446" spans="1:2" ht="17.45" customHeight="1" x14ac:dyDescent="0.25">
      <c r="A1446" s="5" t="s">
        <v>1923</v>
      </c>
      <c r="B1446" s="27" t="s">
        <v>91</v>
      </c>
    </row>
    <row r="1447" spans="1:2" ht="17.45" customHeight="1" x14ac:dyDescent="0.25">
      <c r="B1447" s="17"/>
    </row>
    <row r="1449" spans="1:2" ht="17.45" customHeight="1" x14ac:dyDescent="0.25">
      <c r="A1449" s="36" t="s">
        <v>1924</v>
      </c>
      <c r="B1449" s="4" t="s">
        <v>34</v>
      </c>
    </row>
    <row r="1450" spans="1:2" ht="17.45" customHeight="1" x14ac:dyDescent="0.25">
      <c r="A1450" s="5" t="s">
        <v>1925</v>
      </c>
      <c r="B1450" s="15" t="s">
        <v>1926</v>
      </c>
    </row>
    <row r="1451" spans="1:2" ht="17.45" customHeight="1" x14ac:dyDescent="0.25">
      <c r="A1451" s="5" t="s">
        <v>1927</v>
      </c>
      <c r="B1451" s="15" t="s">
        <v>1928</v>
      </c>
    </row>
    <row r="1452" spans="1:2" ht="17.45" customHeight="1" x14ac:dyDescent="0.25">
      <c r="A1452" s="5" t="s">
        <v>1929</v>
      </c>
      <c r="B1452" s="15" t="s">
        <v>1930</v>
      </c>
    </row>
    <row r="1453" spans="1:2" ht="17.45" customHeight="1" x14ac:dyDescent="0.25">
      <c r="A1453" s="5" t="s">
        <v>1931</v>
      </c>
      <c r="B1453" s="15" t="s">
        <v>1932</v>
      </c>
    </row>
    <row r="1454" spans="1:2" ht="17.45" customHeight="1" x14ac:dyDescent="0.25">
      <c r="A1454" s="5" t="s">
        <v>1933</v>
      </c>
      <c r="B1454" s="15" t="s">
        <v>117</v>
      </c>
    </row>
    <row r="1455" spans="1:2" ht="17.45" customHeight="1" x14ac:dyDescent="0.25">
      <c r="A1455" s="5" t="s">
        <v>1934</v>
      </c>
      <c r="B1455" s="15" t="s">
        <v>102</v>
      </c>
    </row>
    <row r="1456" spans="1:2" ht="17.45" customHeight="1" x14ac:dyDescent="0.25">
      <c r="A1456" s="5" t="s">
        <v>1935</v>
      </c>
      <c r="B1456" s="4" t="s">
        <v>58</v>
      </c>
    </row>
    <row r="1457" spans="1:2" ht="17.45" customHeight="1" x14ac:dyDescent="0.25">
      <c r="A1457" s="5" t="s">
        <v>1936</v>
      </c>
      <c r="B1457" s="15" t="s">
        <v>113</v>
      </c>
    </row>
    <row r="1458" spans="1:2" ht="17.45" customHeight="1" x14ac:dyDescent="0.25">
      <c r="A1458" s="5" t="s">
        <v>1937</v>
      </c>
      <c r="B1458" s="15" t="s">
        <v>91</v>
      </c>
    </row>
    <row r="1459" spans="1:2" ht="17.45" customHeight="1" x14ac:dyDescent="0.25">
      <c r="B1459" s="17"/>
    </row>
    <row r="1461" spans="1:2" ht="17.45" customHeight="1" x14ac:dyDescent="0.25">
      <c r="A1461" s="36" t="s">
        <v>1938</v>
      </c>
      <c r="B1461" s="4" t="s">
        <v>34</v>
      </c>
    </row>
    <row r="1462" spans="1:2" ht="17.45" customHeight="1" x14ac:dyDescent="0.25">
      <c r="A1462" s="5" t="s">
        <v>1939</v>
      </c>
      <c r="B1462" s="15" t="s">
        <v>117</v>
      </c>
    </row>
    <row r="1463" spans="1:2" ht="17.45" customHeight="1" x14ac:dyDescent="0.25">
      <c r="A1463" s="5" t="s">
        <v>1940</v>
      </c>
      <c r="B1463" s="15" t="s">
        <v>165</v>
      </c>
    </row>
    <row r="1464" spans="1:2" ht="17.45" customHeight="1" x14ac:dyDescent="0.25">
      <c r="A1464" s="5" t="s">
        <v>1941</v>
      </c>
      <c r="B1464" s="15" t="s">
        <v>102</v>
      </c>
    </row>
    <row r="1465" spans="1:2" ht="17.45" customHeight="1" x14ac:dyDescent="0.25">
      <c r="A1465" s="5" t="s">
        <v>1942</v>
      </c>
      <c r="B1465" s="15" t="s">
        <v>265</v>
      </c>
    </row>
    <row r="1466" spans="1:2" ht="17.45" customHeight="1" x14ac:dyDescent="0.25">
      <c r="A1466" s="5" t="s">
        <v>1943</v>
      </c>
      <c r="B1466" s="15" t="s">
        <v>104</v>
      </c>
    </row>
    <row r="1467" spans="1:2" ht="17.45" customHeight="1" x14ac:dyDescent="0.25">
      <c r="A1467" s="5" t="s">
        <v>1944</v>
      </c>
      <c r="B1467" s="4" t="s">
        <v>58</v>
      </c>
    </row>
    <row r="1468" spans="1:2" ht="17.45" customHeight="1" x14ac:dyDescent="0.25">
      <c r="A1468" s="5" t="s">
        <v>1945</v>
      </c>
      <c r="B1468" s="15" t="s">
        <v>113</v>
      </c>
    </row>
    <row r="1469" spans="1:2" ht="17.45" customHeight="1" x14ac:dyDescent="0.25">
      <c r="A1469" s="5" t="s">
        <v>1946</v>
      </c>
      <c r="B1469" s="15" t="s">
        <v>91</v>
      </c>
    </row>
    <row r="1470" spans="1:2" ht="17.45" customHeight="1" x14ac:dyDescent="0.25">
      <c r="B1470" s="17"/>
    </row>
    <row r="1472" spans="1:2" ht="17.45" customHeight="1" x14ac:dyDescent="0.25">
      <c r="A1472" s="36" t="s">
        <v>1947</v>
      </c>
      <c r="B1472" s="4" t="s">
        <v>34</v>
      </c>
    </row>
    <row r="1473" spans="1:2" ht="17.45" customHeight="1" x14ac:dyDescent="0.25">
      <c r="A1473" s="5" t="s">
        <v>1948</v>
      </c>
      <c r="B1473" s="15" t="s">
        <v>1949</v>
      </c>
    </row>
    <row r="1474" spans="1:2" ht="17.45" customHeight="1" x14ac:dyDescent="0.25">
      <c r="A1474" s="5" t="s">
        <v>1950</v>
      </c>
      <c r="B1474" s="15" t="s">
        <v>1951</v>
      </c>
    </row>
    <row r="1475" spans="1:2" ht="17.45" customHeight="1" x14ac:dyDescent="0.25">
      <c r="A1475" s="5" t="s">
        <v>1952</v>
      </c>
      <c r="B1475" s="15" t="s">
        <v>1953</v>
      </c>
    </row>
    <row r="1476" spans="1:2" ht="17.45" customHeight="1" x14ac:dyDescent="0.25">
      <c r="A1476" s="5" t="s">
        <v>1954</v>
      </c>
      <c r="B1476" s="15" t="s">
        <v>1955</v>
      </c>
    </row>
    <row r="1477" spans="1:2" ht="17.45" customHeight="1" x14ac:dyDescent="0.25">
      <c r="A1477" s="5" t="s">
        <v>1956</v>
      </c>
      <c r="B1477" s="15" t="s">
        <v>78</v>
      </c>
    </row>
    <row r="1478" spans="1:2" ht="17.45" customHeight="1" x14ac:dyDescent="0.25">
      <c r="A1478" s="5" t="s">
        <v>1957</v>
      </c>
      <c r="B1478" s="15" t="s">
        <v>1958</v>
      </c>
    </row>
    <row r="1479" spans="1:2" ht="17.45" customHeight="1" x14ac:dyDescent="0.25">
      <c r="A1479" s="5" t="s">
        <v>1959</v>
      </c>
      <c r="B1479" s="15" t="s">
        <v>117</v>
      </c>
    </row>
    <row r="1480" spans="1:2" ht="17.45" customHeight="1" x14ac:dyDescent="0.25">
      <c r="A1480" s="5" t="s">
        <v>1960</v>
      </c>
      <c r="B1480" s="4" t="s">
        <v>182</v>
      </c>
    </row>
    <row r="1481" spans="1:2" ht="17.45" customHeight="1" x14ac:dyDescent="0.25">
      <c r="A1481" s="5" t="s">
        <v>1961</v>
      </c>
      <c r="B1481" s="15" t="s">
        <v>1949</v>
      </c>
    </row>
    <row r="1482" spans="1:2" ht="17.45" customHeight="1" x14ac:dyDescent="0.25">
      <c r="A1482" s="5" t="s">
        <v>1962</v>
      </c>
      <c r="B1482" s="15" t="s">
        <v>117</v>
      </c>
    </row>
    <row r="1483" spans="1:2" ht="17.45" customHeight="1" x14ac:dyDescent="0.25">
      <c r="A1483" s="5" t="s">
        <v>1963</v>
      </c>
      <c r="B1483" s="15" t="s">
        <v>1964</v>
      </c>
    </row>
    <row r="1484" spans="1:2" ht="17.45" customHeight="1" x14ac:dyDescent="0.25">
      <c r="A1484" s="5" t="s">
        <v>1965</v>
      </c>
      <c r="B1484" s="4" t="s">
        <v>58</v>
      </c>
    </row>
    <row r="1485" spans="1:2" ht="17.45" customHeight="1" x14ac:dyDescent="0.25">
      <c r="A1485" s="5" t="s">
        <v>1966</v>
      </c>
      <c r="B1485" s="15" t="s">
        <v>1967</v>
      </c>
    </row>
    <row r="1486" spans="1:2" ht="17.45" customHeight="1" x14ac:dyDescent="0.25">
      <c r="B1486" s="16"/>
    </row>
    <row r="1488" spans="1:2" ht="17.45" customHeight="1" x14ac:dyDescent="0.25">
      <c r="A1488" s="36" t="s">
        <v>1968</v>
      </c>
      <c r="B1488" s="4" t="s">
        <v>34</v>
      </c>
    </row>
    <row r="1489" spans="1:2" ht="17.45" customHeight="1" x14ac:dyDescent="0.25">
      <c r="A1489" s="5" t="s">
        <v>1969</v>
      </c>
      <c r="B1489" s="15" t="s">
        <v>117</v>
      </c>
    </row>
    <row r="1490" spans="1:2" ht="17.45" customHeight="1" x14ac:dyDescent="0.25">
      <c r="A1490" s="5" t="s">
        <v>1970</v>
      </c>
      <c r="B1490" s="15" t="s">
        <v>100</v>
      </c>
    </row>
    <row r="1491" spans="1:2" ht="17.45" customHeight="1" x14ac:dyDescent="0.25">
      <c r="A1491" s="5" t="s">
        <v>1971</v>
      </c>
      <c r="B1491" s="15" t="s">
        <v>102</v>
      </c>
    </row>
    <row r="1492" spans="1:2" ht="17.45" customHeight="1" x14ac:dyDescent="0.25">
      <c r="A1492" s="5" t="s">
        <v>1972</v>
      </c>
      <c r="B1492" s="15" t="s">
        <v>104</v>
      </c>
    </row>
    <row r="1493" spans="1:2" ht="17.45" customHeight="1" x14ac:dyDescent="0.25">
      <c r="A1493" s="5" t="s">
        <v>1973</v>
      </c>
      <c r="B1493" s="4" t="s">
        <v>58</v>
      </c>
    </row>
    <row r="1494" spans="1:2" ht="17.45" customHeight="1" x14ac:dyDescent="0.25">
      <c r="A1494" s="5" t="s">
        <v>1974</v>
      </c>
      <c r="B1494" s="15" t="s">
        <v>1975</v>
      </c>
    </row>
    <row r="1495" spans="1:2" ht="17.45" customHeight="1" x14ac:dyDescent="0.25">
      <c r="B1495" s="17"/>
    </row>
    <row r="1497" spans="1:2" ht="17.45" customHeight="1" x14ac:dyDescent="0.25">
      <c r="A1497" s="36" t="s">
        <v>1976</v>
      </c>
      <c r="B1497" s="4" t="s">
        <v>34</v>
      </c>
    </row>
    <row r="1498" spans="1:2" ht="17.45" customHeight="1" x14ac:dyDescent="0.25">
      <c r="A1498" s="5" t="s">
        <v>1977</v>
      </c>
      <c r="B1498" s="15" t="s">
        <v>1978</v>
      </c>
    </row>
    <row r="1499" spans="1:2" ht="17.45" customHeight="1" x14ac:dyDescent="0.25">
      <c r="A1499" s="5" t="s">
        <v>1979</v>
      </c>
      <c r="B1499" s="15" t="s">
        <v>117</v>
      </c>
    </row>
    <row r="1500" spans="1:2" ht="17.45" customHeight="1" x14ac:dyDescent="0.25">
      <c r="A1500" s="5" t="s">
        <v>1980</v>
      </c>
      <c r="B1500" s="15" t="s">
        <v>1387</v>
      </c>
    </row>
    <row r="1501" spans="1:2" ht="17.45" customHeight="1" x14ac:dyDescent="0.25">
      <c r="A1501" s="5" t="s">
        <v>1981</v>
      </c>
      <c r="B1501" s="4" t="s">
        <v>182</v>
      </c>
    </row>
    <row r="1502" spans="1:2" ht="17.45" customHeight="1" x14ac:dyDescent="0.25">
      <c r="A1502" s="5" t="s">
        <v>1982</v>
      </c>
      <c r="B1502" s="15" t="s">
        <v>1978</v>
      </c>
    </row>
    <row r="1503" spans="1:2" ht="17.45" customHeight="1" x14ac:dyDescent="0.25">
      <c r="A1503" s="5" t="s">
        <v>1983</v>
      </c>
      <c r="B1503" s="15" t="s">
        <v>1387</v>
      </c>
    </row>
    <row r="1504" spans="1:2" ht="17.45" customHeight="1" x14ac:dyDescent="0.25">
      <c r="A1504" s="5" t="s">
        <v>1984</v>
      </c>
      <c r="B1504" s="15" t="s">
        <v>1985</v>
      </c>
    </row>
    <row r="1505" spans="1:2" ht="17.45" customHeight="1" x14ac:dyDescent="0.25">
      <c r="A1505" s="5" t="s">
        <v>1986</v>
      </c>
      <c r="B1505" s="4" t="s">
        <v>1987</v>
      </c>
    </row>
    <row r="1506" spans="1:2" ht="17.45" customHeight="1" x14ac:dyDescent="0.25">
      <c r="A1506" s="5" t="s">
        <v>1988</v>
      </c>
      <c r="B1506" s="15" t="s">
        <v>1989</v>
      </c>
    </row>
    <row r="1507" spans="1:2" ht="17.45" customHeight="1" x14ac:dyDescent="0.25">
      <c r="A1507" s="5" t="s">
        <v>1990</v>
      </c>
      <c r="B1507" s="15" t="s">
        <v>1991</v>
      </c>
    </row>
    <row r="1508" spans="1:2" ht="17.45" customHeight="1" x14ac:dyDescent="0.25">
      <c r="A1508" s="5" t="s">
        <v>1992</v>
      </c>
      <c r="B1508" s="15" t="s">
        <v>44</v>
      </c>
    </row>
    <row r="1509" spans="1:2" ht="17.45" customHeight="1" x14ac:dyDescent="0.25">
      <c r="A1509" s="5" t="s">
        <v>1993</v>
      </c>
      <c r="B1509" s="15" t="s">
        <v>46</v>
      </c>
    </row>
    <row r="1510" spans="1:2" ht="17.45" customHeight="1" x14ac:dyDescent="0.25">
      <c r="A1510" s="5" t="s">
        <v>1994</v>
      </c>
      <c r="B1510" s="15" t="s">
        <v>1995</v>
      </c>
    </row>
    <row r="1511" spans="1:2" ht="17.45" customHeight="1" x14ac:dyDescent="0.25">
      <c r="A1511" s="5" t="s">
        <v>1996</v>
      </c>
      <c r="B1511" s="4" t="s">
        <v>58</v>
      </c>
    </row>
    <row r="1512" spans="1:2" ht="17.45" customHeight="1" x14ac:dyDescent="0.25">
      <c r="A1512" s="5" t="s">
        <v>1997</v>
      </c>
      <c r="B1512" s="15" t="s">
        <v>1998</v>
      </c>
    </row>
    <row r="1513" spans="1:2" ht="17.45" customHeight="1" x14ac:dyDescent="0.25">
      <c r="A1513" s="5" t="s">
        <v>1999</v>
      </c>
      <c r="B1513" s="4" t="s">
        <v>2000</v>
      </c>
    </row>
    <row r="1514" spans="1:2" ht="17.45" customHeight="1" x14ac:dyDescent="0.25">
      <c r="B1514" s="16"/>
    </row>
    <row r="1516" spans="1:2" ht="17.45" customHeight="1" x14ac:dyDescent="0.25">
      <c r="A1516" s="36" t="s">
        <v>2001</v>
      </c>
      <c r="B1516" s="4" t="s">
        <v>34</v>
      </c>
    </row>
    <row r="1517" spans="1:2" ht="17.45" customHeight="1" x14ac:dyDescent="0.25">
      <c r="A1517" s="5" t="s">
        <v>2002</v>
      </c>
      <c r="B1517" s="15" t="s">
        <v>117</v>
      </c>
    </row>
    <row r="1518" spans="1:2" ht="17.45" customHeight="1" x14ac:dyDescent="0.25">
      <c r="A1518" s="5" t="s">
        <v>2003</v>
      </c>
      <c r="B1518" s="15" t="s">
        <v>104</v>
      </c>
    </row>
    <row r="1519" spans="1:2" ht="17.45" customHeight="1" x14ac:dyDescent="0.25">
      <c r="B1519" s="16"/>
    </row>
    <row r="1521" spans="1:2" ht="17.45" customHeight="1" x14ac:dyDescent="0.25">
      <c r="A1521" s="36" t="s">
        <v>2004</v>
      </c>
      <c r="B1521" s="4" t="s">
        <v>34</v>
      </c>
    </row>
    <row r="1522" spans="1:2" ht="17.45" customHeight="1" x14ac:dyDescent="0.25">
      <c r="A1522" s="5" t="s">
        <v>2005</v>
      </c>
      <c r="B1522" s="15" t="s">
        <v>117</v>
      </c>
    </row>
    <row r="1523" spans="1:2" ht="17.45" customHeight="1" x14ac:dyDescent="0.25">
      <c r="A1523" s="5" t="s">
        <v>2006</v>
      </c>
      <c r="B1523" s="15" t="s">
        <v>102</v>
      </c>
    </row>
    <row r="1524" spans="1:2" ht="17.45" customHeight="1" x14ac:dyDescent="0.25">
      <c r="A1524" s="5" t="s">
        <v>2007</v>
      </c>
      <c r="B1524" s="15" t="s">
        <v>104</v>
      </c>
    </row>
    <row r="1525" spans="1:2" ht="17.45" customHeight="1" x14ac:dyDescent="0.25">
      <c r="A1525" s="5" t="s">
        <v>2008</v>
      </c>
      <c r="B1525" s="4" t="s">
        <v>58</v>
      </c>
    </row>
    <row r="1526" spans="1:2" ht="17.45" customHeight="1" x14ac:dyDescent="0.25">
      <c r="A1526" s="5" t="s">
        <v>2009</v>
      </c>
      <c r="B1526" s="15" t="s">
        <v>2010</v>
      </c>
    </row>
    <row r="1527" spans="1:2" ht="17.45" customHeight="1" x14ac:dyDescent="0.25">
      <c r="B1527" s="17"/>
    </row>
    <row r="1529" spans="1:2" ht="17.45" customHeight="1" x14ac:dyDescent="0.25">
      <c r="A1529" s="36" t="s">
        <v>2011</v>
      </c>
      <c r="B1529" s="4" t="s">
        <v>34</v>
      </c>
    </row>
    <row r="1530" spans="1:2" ht="17.45" customHeight="1" x14ac:dyDescent="0.25">
      <c r="A1530" s="5" t="s">
        <v>2012</v>
      </c>
      <c r="B1530" s="15" t="s">
        <v>2013</v>
      </c>
    </row>
    <row r="1531" spans="1:2" ht="17.45" customHeight="1" x14ac:dyDescent="0.25">
      <c r="A1531" s="5" t="s">
        <v>2014</v>
      </c>
      <c r="B1531" s="15" t="s">
        <v>48</v>
      </c>
    </row>
    <row r="1532" spans="1:2" ht="17.45" customHeight="1" x14ac:dyDescent="0.25">
      <c r="A1532" s="5" t="s">
        <v>2015</v>
      </c>
      <c r="B1532" s="15" t="s">
        <v>2016</v>
      </c>
    </row>
    <row r="1533" spans="1:2" ht="17.45" customHeight="1" x14ac:dyDescent="0.25">
      <c r="A1533" s="5" t="s">
        <v>2017</v>
      </c>
      <c r="B1533" s="15" t="s">
        <v>2018</v>
      </c>
    </row>
    <row r="1534" spans="1:2" ht="17.45" customHeight="1" x14ac:dyDescent="0.25">
      <c r="A1534" s="5" t="s">
        <v>2019</v>
      </c>
      <c r="B1534" s="15" t="s">
        <v>2020</v>
      </c>
    </row>
    <row r="1535" spans="1:2" ht="17.45" customHeight="1" x14ac:dyDescent="0.25">
      <c r="A1535" s="5" t="s">
        <v>2021</v>
      </c>
      <c r="B1535" s="15" t="s">
        <v>2022</v>
      </c>
    </row>
    <row r="1536" spans="1:2" ht="17.45" customHeight="1" x14ac:dyDescent="0.25">
      <c r="A1536" s="5" t="s">
        <v>2023</v>
      </c>
      <c r="B1536" s="15" t="s">
        <v>2024</v>
      </c>
    </row>
    <row r="1537" spans="1:2" ht="17.45" customHeight="1" x14ac:dyDescent="0.25">
      <c r="A1537" s="5" t="s">
        <v>2025</v>
      </c>
      <c r="B1537" s="15" t="s">
        <v>2026</v>
      </c>
    </row>
    <row r="1538" spans="1:2" ht="17.45" customHeight="1" x14ac:dyDescent="0.25">
      <c r="B1538" s="16"/>
    </row>
    <row r="1539" spans="1:2" ht="17.45" customHeight="1" x14ac:dyDescent="0.25">
      <c r="A1539" s="36" t="s">
        <v>2027</v>
      </c>
      <c r="B1539" s="4" t="s">
        <v>34</v>
      </c>
    </row>
    <row r="1540" spans="1:2" ht="17.45" customHeight="1" x14ac:dyDescent="0.25">
      <c r="A1540" s="5" t="s">
        <v>2028</v>
      </c>
      <c r="B1540" s="15" t="s">
        <v>117</v>
      </c>
    </row>
    <row r="1541" spans="1:2" ht="17.45" customHeight="1" x14ac:dyDescent="0.25">
      <c r="A1541" s="5" t="s">
        <v>2029</v>
      </c>
      <c r="B1541" s="15" t="s">
        <v>104</v>
      </c>
    </row>
    <row r="1542" spans="1:2" ht="17.45" customHeight="1" x14ac:dyDescent="0.25">
      <c r="B1542" s="22"/>
    </row>
    <row r="1543" spans="1:2" ht="17.45" customHeight="1" x14ac:dyDescent="0.25">
      <c r="A1543" s="36" t="s">
        <v>2030</v>
      </c>
      <c r="B1543" s="4" t="s">
        <v>34</v>
      </c>
    </row>
    <row r="1544" spans="1:2" ht="17.45" customHeight="1" x14ac:dyDescent="0.25">
      <c r="A1544" s="5" t="s">
        <v>2031</v>
      </c>
      <c r="B1544" s="15" t="s">
        <v>117</v>
      </c>
    </row>
    <row r="1545" spans="1:2" ht="17.45" customHeight="1" x14ac:dyDescent="0.25">
      <c r="A1545" s="5" t="s">
        <v>2032</v>
      </c>
      <c r="B1545" s="15" t="s">
        <v>2033</v>
      </c>
    </row>
    <row r="1546" spans="1:2" ht="17.45" customHeight="1" x14ac:dyDescent="0.25">
      <c r="A1546" s="5" t="s">
        <v>2034</v>
      </c>
      <c r="B1546" s="4" t="s">
        <v>321</v>
      </c>
    </row>
    <row r="1547" spans="1:2" ht="17.45" customHeight="1" x14ac:dyDescent="0.25">
      <c r="A1547" s="5" t="s">
        <v>2035</v>
      </c>
      <c r="B1547" s="15" t="s">
        <v>2036</v>
      </c>
    </row>
    <row r="1548" spans="1:2" ht="17.45" customHeight="1" x14ac:dyDescent="0.25">
      <c r="A1548" s="5" t="s">
        <v>2037</v>
      </c>
      <c r="B1548" s="4" t="s">
        <v>58</v>
      </c>
    </row>
    <row r="1549" spans="1:2" ht="17.45" customHeight="1" x14ac:dyDescent="0.25">
      <c r="A1549" s="5" t="s">
        <v>2038</v>
      </c>
      <c r="B1549" s="15" t="s">
        <v>2039</v>
      </c>
    </row>
    <row r="1550" spans="1:2" ht="17.45" customHeight="1" x14ac:dyDescent="0.25">
      <c r="A1550" s="5" t="s">
        <v>2040</v>
      </c>
      <c r="B1550" s="15" t="s">
        <v>2041</v>
      </c>
    </row>
    <row r="1551" spans="1:2" ht="17.45" customHeight="1" x14ac:dyDescent="0.25">
      <c r="B1551" s="21"/>
    </row>
    <row r="1552" spans="1:2" ht="17.45" customHeight="1" x14ac:dyDescent="0.25">
      <c r="A1552" s="36" t="s">
        <v>2042</v>
      </c>
      <c r="B1552" s="4" t="s">
        <v>1523</v>
      </c>
    </row>
    <row r="1553" spans="1:2" ht="17.45" customHeight="1" x14ac:dyDescent="0.25">
      <c r="A1553" s="5" t="s">
        <v>2043</v>
      </c>
      <c r="B1553" s="15" t="s">
        <v>609</v>
      </c>
    </row>
    <row r="1554" spans="1:2" ht="17.45" customHeight="1" x14ac:dyDescent="0.25">
      <c r="A1554" s="5" t="s">
        <v>2044</v>
      </c>
      <c r="B1554" s="15" t="s">
        <v>2045</v>
      </c>
    </row>
    <row r="1555" spans="1:2" ht="17.45" customHeight="1" x14ac:dyDescent="0.25">
      <c r="A1555" s="5" t="s">
        <v>2046</v>
      </c>
      <c r="B1555" s="15" t="s">
        <v>2047</v>
      </c>
    </row>
    <row r="1556" spans="1:2" ht="17.45" customHeight="1" x14ac:dyDescent="0.25">
      <c r="A1556" s="5" t="s">
        <v>2048</v>
      </c>
      <c r="B1556" s="15" t="s">
        <v>282</v>
      </c>
    </row>
    <row r="1557" spans="1:2" ht="17.45" customHeight="1" x14ac:dyDescent="0.25">
      <c r="A1557" s="5" t="s">
        <v>2049</v>
      </c>
      <c r="B1557" s="15" t="s">
        <v>232</v>
      </c>
    </row>
    <row r="1558" spans="1:2" ht="17.45" customHeight="1" x14ac:dyDescent="0.25">
      <c r="A1558" s="5" t="s">
        <v>2050</v>
      </c>
      <c r="B1558" s="15" t="s">
        <v>2051</v>
      </c>
    </row>
    <row r="1559" spans="1:2" ht="17.45" customHeight="1" x14ac:dyDescent="0.25">
      <c r="A1559" s="5" t="s">
        <v>2052</v>
      </c>
      <c r="B1559" s="15" t="s">
        <v>117</v>
      </c>
    </row>
    <row r="1560" spans="1:2" ht="17.45" customHeight="1" x14ac:dyDescent="0.25">
      <c r="A1560" s="5" t="s">
        <v>2053</v>
      </c>
      <c r="B1560" s="15" t="s">
        <v>2054</v>
      </c>
    </row>
    <row r="1561" spans="1:2" ht="17.45" customHeight="1" x14ac:dyDescent="0.25">
      <c r="A1561" s="5" t="s">
        <v>2055</v>
      </c>
      <c r="B1561" s="15" t="s">
        <v>100</v>
      </c>
    </row>
    <row r="1562" spans="1:2" ht="17.45" customHeight="1" x14ac:dyDescent="0.25">
      <c r="A1562" s="5" t="s">
        <v>2056</v>
      </c>
      <c r="B1562" s="15" t="s">
        <v>102</v>
      </c>
    </row>
    <row r="1563" spans="1:2" ht="17.45" customHeight="1" x14ac:dyDescent="0.25">
      <c r="A1563" s="5" t="s">
        <v>2057</v>
      </c>
      <c r="B1563" s="15" t="s">
        <v>265</v>
      </c>
    </row>
    <row r="1564" spans="1:2" ht="17.45" customHeight="1" x14ac:dyDescent="0.25">
      <c r="A1564" s="5" t="s">
        <v>2058</v>
      </c>
      <c r="B1564" s="15" t="s">
        <v>2016</v>
      </c>
    </row>
    <row r="1565" spans="1:2" ht="17.45" customHeight="1" x14ac:dyDescent="0.25">
      <c r="A1565" s="5" t="s">
        <v>2059</v>
      </c>
      <c r="B1565" s="15" t="s">
        <v>2060</v>
      </c>
    </row>
    <row r="1566" spans="1:2" ht="17.45" customHeight="1" x14ac:dyDescent="0.25">
      <c r="A1566" s="5" t="s">
        <v>2061</v>
      </c>
      <c r="B1566" s="15" t="s">
        <v>2062</v>
      </c>
    </row>
    <row r="1567" spans="1:2" ht="17.45" customHeight="1" x14ac:dyDescent="0.25">
      <c r="A1567" s="5" t="s">
        <v>2063</v>
      </c>
      <c r="B1567" s="15" t="s">
        <v>2064</v>
      </c>
    </row>
    <row r="1568" spans="1:2" ht="17.45" customHeight="1" x14ac:dyDescent="0.25">
      <c r="A1568" s="5" t="s">
        <v>2065</v>
      </c>
      <c r="B1568" s="15" t="s">
        <v>2066</v>
      </c>
    </row>
    <row r="1569" spans="1:2" ht="17.45" customHeight="1" x14ac:dyDescent="0.25">
      <c r="A1569" s="5" t="s">
        <v>2067</v>
      </c>
      <c r="B1569" s="4" t="s">
        <v>58</v>
      </c>
    </row>
    <row r="1570" spans="1:2" ht="17.45" customHeight="1" x14ac:dyDescent="0.25">
      <c r="A1570" s="5" t="s">
        <v>2068</v>
      </c>
      <c r="B1570" s="15" t="s">
        <v>2069</v>
      </c>
    </row>
    <row r="1571" spans="1:2" ht="17.45" customHeight="1" x14ac:dyDescent="0.25">
      <c r="B1571" s="17"/>
    </row>
    <row r="1572" spans="1:2" ht="17.45" customHeight="1" x14ac:dyDescent="0.25">
      <c r="A1572" s="36" t="s">
        <v>2070</v>
      </c>
      <c r="B1572" s="4" t="s">
        <v>34</v>
      </c>
    </row>
    <row r="1573" spans="1:2" ht="17.45" customHeight="1" x14ac:dyDescent="0.25">
      <c r="A1573" s="5" t="s">
        <v>2071</v>
      </c>
      <c r="B1573" s="15" t="s">
        <v>2072</v>
      </c>
    </row>
    <row r="1574" spans="1:2" ht="17.45" customHeight="1" x14ac:dyDescent="0.25">
      <c r="A1574" s="5" t="s">
        <v>2073</v>
      </c>
      <c r="B1574" s="15" t="s">
        <v>2074</v>
      </c>
    </row>
    <row r="1575" spans="1:2" ht="17.45" customHeight="1" x14ac:dyDescent="0.25">
      <c r="A1575" s="5" t="s">
        <v>2075</v>
      </c>
      <c r="B1575" s="15" t="s">
        <v>2076</v>
      </c>
    </row>
    <row r="1576" spans="1:2" ht="17.45" customHeight="1" x14ac:dyDescent="0.25">
      <c r="A1576" s="5" t="s">
        <v>2077</v>
      </c>
      <c r="B1576" s="15" t="s">
        <v>2078</v>
      </c>
    </row>
    <row r="1577" spans="1:2" ht="17.45" customHeight="1" x14ac:dyDescent="0.25">
      <c r="A1577" s="5" t="s">
        <v>2079</v>
      </c>
      <c r="B1577" s="15" t="s">
        <v>1745</v>
      </c>
    </row>
    <row r="1578" spans="1:2" ht="17.45" customHeight="1" x14ac:dyDescent="0.25">
      <c r="A1578" s="5" t="s">
        <v>2080</v>
      </c>
      <c r="B1578" s="15" t="s">
        <v>2081</v>
      </c>
    </row>
    <row r="1579" spans="1:2" ht="17.45" customHeight="1" x14ac:dyDescent="0.25">
      <c r="A1579" s="5" t="s">
        <v>2082</v>
      </c>
      <c r="B1579" s="15" t="s">
        <v>117</v>
      </c>
    </row>
    <row r="1580" spans="1:2" ht="17.45" customHeight="1" x14ac:dyDescent="0.25">
      <c r="B1580" s="16"/>
    </row>
    <row r="1581" spans="1:2" ht="17.45" customHeight="1" x14ac:dyDescent="0.25">
      <c r="A1581" s="10" t="s">
        <v>2083</v>
      </c>
    </row>
    <row r="1582" spans="1:2" ht="17.45" customHeight="1" x14ac:dyDescent="0.25">
      <c r="A1582" s="5" t="s">
        <v>2084</v>
      </c>
      <c r="B1582" s="4" t="s">
        <v>34</v>
      </c>
    </row>
    <row r="1583" spans="1:2" ht="17.45" customHeight="1" x14ac:dyDescent="0.25">
      <c r="A1583" s="5" t="s">
        <v>2085</v>
      </c>
      <c r="B1583" s="15" t="s">
        <v>117</v>
      </c>
    </row>
    <row r="1584" spans="1:2" ht="17.45" customHeight="1" x14ac:dyDescent="0.25">
      <c r="A1584" s="5" t="s">
        <v>2086</v>
      </c>
      <c r="B1584" s="15" t="s">
        <v>100</v>
      </c>
    </row>
    <row r="1585" spans="1:2" ht="17.45" customHeight="1" x14ac:dyDescent="0.25">
      <c r="A1585" s="5" t="s">
        <v>2087</v>
      </c>
      <c r="B1585" s="15" t="s">
        <v>102</v>
      </c>
    </row>
    <row r="1586" spans="1:2" ht="17.45" customHeight="1" x14ac:dyDescent="0.25">
      <c r="A1586" s="5" t="s">
        <v>2088</v>
      </c>
      <c r="B1586" s="15" t="s">
        <v>1880</v>
      </c>
    </row>
    <row r="1587" spans="1:2" ht="17.45" customHeight="1" x14ac:dyDescent="0.25">
      <c r="A1587" s="5" t="s">
        <v>2089</v>
      </c>
      <c r="B1587" s="15" t="s">
        <v>2090</v>
      </c>
    </row>
    <row r="1588" spans="1:2" ht="17.45" customHeight="1" x14ac:dyDescent="0.25">
      <c r="A1588" s="5" t="s">
        <v>2091</v>
      </c>
      <c r="B1588" s="15" t="s">
        <v>2092</v>
      </c>
    </row>
    <row r="1589" spans="1:2" ht="17.45" customHeight="1" x14ac:dyDescent="0.25">
      <c r="A1589" s="5" t="s">
        <v>2093</v>
      </c>
      <c r="B1589" s="15" t="s">
        <v>104</v>
      </c>
    </row>
    <row r="1590" spans="1:2" ht="17.45" customHeight="1" x14ac:dyDescent="0.25">
      <c r="A1590" s="5" t="s">
        <v>2094</v>
      </c>
      <c r="B1590" s="4" t="s">
        <v>321</v>
      </c>
    </row>
    <row r="1591" spans="1:2" ht="17.45" customHeight="1" x14ac:dyDescent="0.25">
      <c r="A1591" s="5" t="s">
        <v>2095</v>
      </c>
      <c r="B1591" s="15" t="s">
        <v>2096</v>
      </c>
    </row>
    <row r="1592" spans="1:2" ht="17.45" customHeight="1" x14ac:dyDescent="0.25">
      <c r="A1592" s="5" t="s">
        <v>2097</v>
      </c>
      <c r="B1592" s="15" t="s">
        <v>265</v>
      </c>
    </row>
    <row r="1593" spans="1:2" ht="17.45" customHeight="1" x14ac:dyDescent="0.25">
      <c r="A1593" s="5" t="s">
        <v>2098</v>
      </c>
      <c r="B1593" s="4" t="s">
        <v>58</v>
      </c>
    </row>
    <row r="1594" spans="1:2" ht="17.45" customHeight="1" x14ac:dyDescent="0.25">
      <c r="A1594" s="5" t="s">
        <v>2099</v>
      </c>
      <c r="B1594" s="15" t="s">
        <v>2100</v>
      </c>
    </row>
    <row r="1595" spans="1:2" ht="17.45" customHeight="1" x14ac:dyDescent="0.25">
      <c r="A1595" s="5" t="s">
        <v>2101</v>
      </c>
      <c r="B1595" s="15" t="s">
        <v>91</v>
      </c>
    </row>
    <row r="1596" spans="1:2" ht="17.45" customHeight="1" x14ac:dyDescent="0.25">
      <c r="B1596" s="17"/>
    </row>
    <row r="1598" spans="1:2" ht="17.45" customHeight="1" x14ac:dyDescent="0.25">
      <c r="A1598" s="36" t="s">
        <v>2102</v>
      </c>
      <c r="B1598" s="4" t="s">
        <v>34</v>
      </c>
    </row>
    <row r="1599" spans="1:2" ht="17.45" customHeight="1" x14ac:dyDescent="0.25">
      <c r="A1599" s="5" t="s">
        <v>2103</v>
      </c>
      <c r="B1599" s="15" t="s">
        <v>353</v>
      </c>
    </row>
    <row r="1600" spans="1:2" ht="17.45" customHeight="1" x14ac:dyDescent="0.25">
      <c r="A1600" s="5" t="s">
        <v>2104</v>
      </c>
      <c r="B1600" s="15" t="s">
        <v>2105</v>
      </c>
    </row>
    <row r="1601" spans="1:2" ht="17.45" customHeight="1" x14ac:dyDescent="0.25">
      <c r="A1601" s="5" t="s">
        <v>2106</v>
      </c>
      <c r="B1601" s="15" t="s">
        <v>2107</v>
      </c>
    </row>
    <row r="1602" spans="1:2" ht="17.45" customHeight="1" x14ac:dyDescent="0.25">
      <c r="A1602" s="5" t="s">
        <v>2108</v>
      </c>
      <c r="B1602" s="15" t="s">
        <v>282</v>
      </c>
    </row>
    <row r="1603" spans="1:2" ht="17.45" customHeight="1" x14ac:dyDescent="0.25">
      <c r="A1603" s="5" t="s">
        <v>2109</v>
      </c>
      <c r="B1603" s="15" t="s">
        <v>362</v>
      </c>
    </row>
    <row r="1604" spans="1:2" ht="17.45" customHeight="1" x14ac:dyDescent="0.25">
      <c r="A1604" s="5" t="s">
        <v>2110</v>
      </c>
      <c r="B1604" s="15" t="s">
        <v>78</v>
      </c>
    </row>
    <row r="1605" spans="1:2" ht="17.45" customHeight="1" x14ac:dyDescent="0.25">
      <c r="A1605" s="5" t="s">
        <v>2111</v>
      </c>
      <c r="B1605" s="15" t="s">
        <v>117</v>
      </c>
    </row>
    <row r="1606" spans="1:2" ht="17.45" customHeight="1" x14ac:dyDescent="0.25">
      <c r="A1606" s="5" t="s">
        <v>2112</v>
      </c>
      <c r="B1606" s="15" t="s">
        <v>104</v>
      </c>
    </row>
    <row r="1607" spans="1:2" ht="17.45" customHeight="1" x14ac:dyDescent="0.25">
      <c r="B1607" s="22"/>
    </row>
    <row r="1609" spans="1:2" ht="17.45" customHeight="1" x14ac:dyDescent="0.25">
      <c r="A1609" s="36" t="s">
        <v>2113</v>
      </c>
      <c r="B1609" s="4" t="s">
        <v>34</v>
      </c>
    </row>
    <row r="1610" spans="1:2" ht="17.45" customHeight="1" x14ac:dyDescent="0.25">
      <c r="A1610" s="5" t="s">
        <v>2114</v>
      </c>
      <c r="B1610" s="15" t="s">
        <v>2115</v>
      </c>
    </row>
    <row r="1611" spans="1:2" ht="17.45" customHeight="1" x14ac:dyDescent="0.25">
      <c r="A1611" s="5" t="s">
        <v>2116</v>
      </c>
      <c r="B1611" s="15" t="s">
        <v>2117</v>
      </c>
    </row>
    <row r="1612" spans="1:2" ht="17.45" customHeight="1" x14ac:dyDescent="0.25">
      <c r="A1612" s="5" t="s">
        <v>2118</v>
      </c>
      <c r="B1612" s="15" t="s">
        <v>2119</v>
      </c>
    </row>
    <row r="1613" spans="1:2" ht="17.45" customHeight="1" x14ac:dyDescent="0.25">
      <c r="A1613" s="5" t="s">
        <v>2120</v>
      </c>
      <c r="B1613" s="15" t="s">
        <v>282</v>
      </c>
    </row>
    <row r="1614" spans="1:2" ht="17.45" customHeight="1" x14ac:dyDescent="0.25">
      <c r="A1614" s="5" t="s">
        <v>2121</v>
      </c>
      <c r="B1614" s="15" t="s">
        <v>2122</v>
      </c>
    </row>
    <row r="1615" spans="1:2" ht="17.45" customHeight="1" x14ac:dyDescent="0.25">
      <c r="A1615" s="5" t="s">
        <v>2123</v>
      </c>
      <c r="B1615" s="15" t="s">
        <v>2124</v>
      </c>
    </row>
    <row r="1616" spans="1:2" ht="17.45" customHeight="1" x14ac:dyDescent="0.25">
      <c r="A1616" s="5" t="s">
        <v>2125</v>
      </c>
      <c r="B1616" s="15" t="s">
        <v>117</v>
      </c>
    </row>
    <row r="1617" spans="1:2" ht="17.45" customHeight="1" x14ac:dyDescent="0.25">
      <c r="A1617" s="5" t="s">
        <v>2126</v>
      </c>
      <c r="B1617" s="15" t="s">
        <v>102</v>
      </c>
    </row>
    <row r="1618" spans="1:2" ht="17.45" customHeight="1" x14ac:dyDescent="0.25">
      <c r="A1618" s="5" t="s">
        <v>2127</v>
      </c>
      <c r="B1618" s="15" t="s">
        <v>104</v>
      </c>
    </row>
    <row r="1619" spans="1:2" ht="17.45" customHeight="1" x14ac:dyDescent="0.25">
      <c r="A1619" s="5" t="s">
        <v>2128</v>
      </c>
      <c r="B1619" s="4" t="s">
        <v>58</v>
      </c>
    </row>
    <row r="1620" spans="1:2" ht="17.45" customHeight="1" x14ac:dyDescent="0.25">
      <c r="A1620" s="5" t="s">
        <v>2129</v>
      </c>
      <c r="B1620" s="15" t="s">
        <v>2130</v>
      </c>
    </row>
    <row r="1621" spans="1:2" ht="17.45" customHeight="1" x14ac:dyDescent="0.25">
      <c r="B1621" s="16"/>
    </row>
    <row r="1623" spans="1:2" ht="17.45" customHeight="1" x14ac:dyDescent="0.25">
      <c r="A1623" s="36" t="s">
        <v>2131</v>
      </c>
      <c r="B1623" s="4" t="s">
        <v>2132</v>
      </c>
    </row>
    <row r="1624" spans="1:2" ht="17.45" customHeight="1" x14ac:dyDescent="0.25">
      <c r="A1624" s="5" t="s">
        <v>2133</v>
      </c>
      <c r="B1624" s="15" t="s">
        <v>2134</v>
      </c>
    </row>
    <row r="1625" spans="1:2" ht="17.45" customHeight="1" x14ac:dyDescent="0.25">
      <c r="A1625" s="5" t="s">
        <v>2135</v>
      </c>
      <c r="B1625" s="15" t="s">
        <v>2136</v>
      </c>
    </row>
    <row r="1626" spans="1:2" ht="17.45" customHeight="1" x14ac:dyDescent="0.25">
      <c r="A1626" s="5" t="s">
        <v>2137</v>
      </c>
      <c r="B1626" s="15" t="s">
        <v>2138</v>
      </c>
    </row>
    <row r="1627" spans="1:2" ht="17.45" customHeight="1" x14ac:dyDescent="0.25">
      <c r="A1627" s="5" t="s">
        <v>2139</v>
      </c>
      <c r="B1627" s="15" t="s">
        <v>232</v>
      </c>
    </row>
    <row r="1628" spans="1:2" ht="17.45" customHeight="1" x14ac:dyDescent="0.25">
      <c r="A1628" s="5" t="s">
        <v>2140</v>
      </c>
      <c r="B1628" s="15" t="s">
        <v>78</v>
      </c>
    </row>
    <row r="1629" spans="1:2" ht="17.45" customHeight="1" x14ac:dyDescent="0.25">
      <c r="A1629" s="5" t="s">
        <v>2141</v>
      </c>
      <c r="B1629" s="15" t="s">
        <v>2142</v>
      </c>
    </row>
    <row r="1630" spans="1:2" ht="17.45" customHeight="1" x14ac:dyDescent="0.25">
      <c r="A1630" s="5" t="s">
        <v>2143</v>
      </c>
      <c r="B1630" s="15" t="s">
        <v>117</v>
      </c>
    </row>
    <row r="1631" spans="1:2" ht="17.45" customHeight="1" x14ac:dyDescent="0.25">
      <c r="A1631" s="5" t="s">
        <v>2144</v>
      </c>
      <c r="B1631" s="15" t="s">
        <v>102</v>
      </c>
    </row>
    <row r="1632" spans="1:2" ht="17.45" customHeight="1" x14ac:dyDescent="0.25">
      <c r="A1632" s="5" t="s">
        <v>2145</v>
      </c>
      <c r="B1632" s="15" t="s">
        <v>104</v>
      </c>
    </row>
    <row r="1633" spans="1:2" ht="17.45" customHeight="1" x14ac:dyDescent="0.25">
      <c r="A1633" s="5" t="s">
        <v>2146</v>
      </c>
      <c r="B1633" s="4" t="s">
        <v>2147</v>
      </c>
    </row>
    <row r="1634" spans="1:2" ht="17.45" customHeight="1" x14ac:dyDescent="0.25">
      <c r="A1634" s="5" t="s">
        <v>2148</v>
      </c>
      <c r="B1634" s="15" t="s">
        <v>2149</v>
      </c>
    </row>
    <row r="1635" spans="1:2" ht="17.45" customHeight="1" x14ac:dyDescent="0.25">
      <c r="A1635" s="5" t="s">
        <v>2150</v>
      </c>
      <c r="B1635" s="15" t="s">
        <v>2151</v>
      </c>
    </row>
    <row r="1636" spans="1:2" ht="17.45" customHeight="1" x14ac:dyDescent="0.25">
      <c r="A1636" s="5" t="s">
        <v>2152</v>
      </c>
      <c r="B1636" s="15" t="s">
        <v>2153</v>
      </c>
    </row>
    <row r="1637" spans="1:2" ht="17.45" customHeight="1" x14ac:dyDescent="0.25">
      <c r="A1637" s="5" t="s">
        <v>2154</v>
      </c>
      <c r="B1637" s="15" t="s">
        <v>232</v>
      </c>
    </row>
    <row r="1638" spans="1:2" ht="17.45" customHeight="1" x14ac:dyDescent="0.25">
      <c r="A1638" s="5" t="s">
        <v>2155</v>
      </c>
      <c r="B1638" s="15" t="s">
        <v>78</v>
      </c>
    </row>
    <row r="1639" spans="1:2" ht="17.45" customHeight="1" x14ac:dyDescent="0.25">
      <c r="A1639" s="5" t="s">
        <v>2156</v>
      </c>
      <c r="B1639" s="15" t="s">
        <v>2157</v>
      </c>
    </row>
    <row r="1640" spans="1:2" ht="17.45" customHeight="1" x14ac:dyDescent="0.25">
      <c r="A1640" s="5" t="s">
        <v>2158</v>
      </c>
      <c r="B1640" s="15" t="s">
        <v>117</v>
      </c>
    </row>
    <row r="1641" spans="1:2" ht="17.45" customHeight="1" x14ac:dyDescent="0.25">
      <c r="A1641" s="5" t="s">
        <v>2159</v>
      </c>
      <c r="B1641" s="15" t="s">
        <v>102</v>
      </c>
    </row>
    <row r="1642" spans="1:2" ht="17.45" customHeight="1" x14ac:dyDescent="0.25">
      <c r="A1642" s="5" t="s">
        <v>2160</v>
      </c>
      <c r="B1642" s="15" t="s">
        <v>104</v>
      </c>
    </row>
    <row r="1643" spans="1:2" ht="17.45" customHeight="1" x14ac:dyDescent="0.25">
      <c r="B1643" s="22"/>
    </row>
    <row r="1645" spans="1:2" ht="17.45" customHeight="1" x14ac:dyDescent="0.25">
      <c r="A1645" s="36" t="s">
        <v>2161</v>
      </c>
      <c r="B1645" s="4" t="s">
        <v>34</v>
      </c>
    </row>
    <row r="1646" spans="1:2" ht="17.45" customHeight="1" x14ac:dyDescent="0.25">
      <c r="A1646" s="5" t="s">
        <v>2162</v>
      </c>
      <c r="B1646" s="15" t="s">
        <v>2163</v>
      </c>
    </row>
    <row r="1647" spans="1:2" ht="17.45" customHeight="1" x14ac:dyDescent="0.25">
      <c r="A1647" s="5" t="s">
        <v>2164</v>
      </c>
      <c r="B1647" s="15" t="s">
        <v>2165</v>
      </c>
    </row>
    <row r="1648" spans="1:2" ht="17.45" customHeight="1" x14ac:dyDescent="0.25">
      <c r="A1648" s="5" t="s">
        <v>2166</v>
      </c>
      <c r="B1648" s="15" t="s">
        <v>100</v>
      </c>
    </row>
    <row r="1649" spans="1:2" ht="17.45" customHeight="1" x14ac:dyDescent="0.25">
      <c r="A1649" s="5" t="s">
        <v>2167</v>
      </c>
      <c r="B1649" s="15" t="s">
        <v>2168</v>
      </c>
    </row>
    <row r="1650" spans="1:2" ht="17.45" customHeight="1" x14ac:dyDescent="0.25">
      <c r="A1650" s="5" t="s">
        <v>2169</v>
      </c>
      <c r="B1650" s="15" t="s">
        <v>2170</v>
      </c>
    </row>
    <row r="1651" spans="1:2" ht="17.45" customHeight="1" x14ac:dyDescent="0.25">
      <c r="A1651" s="5" t="s">
        <v>2171</v>
      </c>
      <c r="B1651" s="15" t="s">
        <v>2172</v>
      </c>
    </row>
    <row r="1652" spans="1:2" ht="17.45" customHeight="1" x14ac:dyDescent="0.25">
      <c r="A1652" s="5" t="s">
        <v>2173</v>
      </c>
      <c r="B1652" s="15" t="s">
        <v>2174</v>
      </c>
    </row>
    <row r="1653" spans="1:2" ht="17.45" customHeight="1" x14ac:dyDescent="0.25">
      <c r="A1653" s="5" t="s">
        <v>2175</v>
      </c>
      <c r="B1653" s="15" t="s">
        <v>2176</v>
      </c>
    </row>
    <row r="1654" spans="1:2" ht="17.45" customHeight="1" x14ac:dyDescent="0.25">
      <c r="A1654" s="5" t="s">
        <v>2177</v>
      </c>
      <c r="B1654" s="15" t="s">
        <v>2178</v>
      </c>
    </row>
    <row r="1655" spans="1:2" ht="17.45" customHeight="1" x14ac:dyDescent="0.25">
      <c r="A1655" s="5" t="s">
        <v>2179</v>
      </c>
      <c r="B1655" s="15" t="s">
        <v>2180</v>
      </c>
    </row>
    <row r="1656" spans="1:2" ht="17.45" customHeight="1" x14ac:dyDescent="0.25">
      <c r="A1656" s="5" t="s">
        <v>2181</v>
      </c>
      <c r="B1656" s="15" t="s">
        <v>2182</v>
      </c>
    </row>
    <row r="1657" spans="1:2" ht="17.45" customHeight="1" x14ac:dyDescent="0.25">
      <c r="A1657" s="5" t="s">
        <v>2183</v>
      </c>
      <c r="B1657" s="15" t="s">
        <v>2184</v>
      </c>
    </row>
    <row r="1658" spans="1:2" ht="17.45" customHeight="1" x14ac:dyDescent="0.25">
      <c r="A1658" s="5" t="s">
        <v>2185</v>
      </c>
      <c r="B1658" s="6" t="s">
        <v>2186</v>
      </c>
    </row>
    <row r="1659" spans="1:2" ht="17.45" customHeight="1" x14ac:dyDescent="0.25">
      <c r="A1659" s="5" t="s">
        <v>2187</v>
      </c>
      <c r="B1659" s="4" t="s">
        <v>321</v>
      </c>
    </row>
    <row r="1660" spans="1:2" ht="17.45" customHeight="1" x14ac:dyDescent="0.25">
      <c r="A1660" s="5" t="s">
        <v>2188</v>
      </c>
      <c r="B1660" s="15" t="s">
        <v>2189</v>
      </c>
    </row>
    <row r="1661" spans="1:2" ht="17.45" customHeight="1" x14ac:dyDescent="0.25">
      <c r="A1661" s="5" t="s">
        <v>2190</v>
      </c>
      <c r="B1661" s="15" t="s">
        <v>2191</v>
      </c>
    </row>
    <row r="1662" spans="1:2" ht="17.45" customHeight="1" x14ac:dyDescent="0.25">
      <c r="A1662" s="5" t="s">
        <v>2192</v>
      </c>
      <c r="B1662" s="4" t="s">
        <v>58</v>
      </c>
    </row>
    <row r="1663" spans="1:2" ht="17.45" customHeight="1" x14ac:dyDescent="0.25">
      <c r="A1663" s="5" t="s">
        <v>2193</v>
      </c>
      <c r="B1663" s="15" t="s">
        <v>2194</v>
      </c>
    </row>
    <row r="1664" spans="1:2" ht="17.45" customHeight="1" x14ac:dyDescent="0.25">
      <c r="B1664" s="16"/>
    </row>
    <row r="1666" spans="1:2" ht="17.45" customHeight="1" x14ac:dyDescent="0.25">
      <c r="A1666" s="36" t="s">
        <v>2195</v>
      </c>
      <c r="B1666" s="4" t="s">
        <v>34</v>
      </c>
    </row>
    <row r="1667" spans="1:2" ht="17.45" customHeight="1" x14ac:dyDescent="0.25">
      <c r="A1667" s="5" t="s">
        <v>2196</v>
      </c>
      <c r="B1667" s="15" t="s">
        <v>117</v>
      </c>
    </row>
    <row r="1668" spans="1:2" ht="17.45" customHeight="1" x14ac:dyDescent="0.25">
      <c r="A1668" s="5" t="s">
        <v>2197</v>
      </c>
      <c r="B1668" s="15" t="s">
        <v>100</v>
      </c>
    </row>
    <row r="1669" spans="1:2" ht="17.45" customHeight="1" x14ac:dyDescent="0.25">
      <c r="A1669" s="5" t="s">
        <v>2198</v>
      </c>
      <c r="B1669" s="15" t="s">
        <v>102</v>
      </c>
    </row>
    <row r="1670" spans="1:2" ht="17.45" customHeight="1" x14ac:dyDescent="0.25">
      <c r="B1670" s="22"/>
    </row>
    <row r="1672" spans="1:2" ht="17.45" customHeight="1" x14ac:dyDescent="0.25">
      <c r="A1672" s="36" t="s">
        <v>2199</v>
      </c>
      <c r="B1672" s="4" t="s">
        <v>34</v>
      </c>
    </row>
    <row r="1673" spans="1:2" ht="17.45" customHeight="1" x14ac:dyDescent="0.25">
      <c r="A1673" s="5" t="s">
        <v>2200</v>
      </c>
      <c r="B1673" s="15" t="s">
        <v>609</v>
      </c>
    </row>
    <row r="1674" spans="1:2" ht="17.45" customHeight="1" x14ac:dyDescent="0.25">
      <c r="A1674" s="5" t="s">
        <v>2201</v>
      </c>
      <c r="B1674" s="15" t="s">
        <v>2202</v>
      </c>
    </row>
    <row r="1675" spans="1:2" ht="17.45" customHeight="1" x14ac:dyDescent="0.25">
      <c r="A1675" s="5" t="s">
        <v>2203</v>
      </c>
      <c r="B1675" s="15" t="s">
        <v>2204</v>
      </c>
    </row>
    <row r="1676" spans="1:2" ht="17.45" customHeight="1" x14ac:dyDescent="0.25">
      <c r="A1676" s="5" t="s">
        <v>2205</v>
      </c>
      <c r="B1676" s="15" t="s">
        <v>2206</v>
      </c>
    </row>
    <row r="1677" spans="1:2" ht="17.45" customHeight="1" x14ac:dyDescent="0.25">
      <c r="A1677" s="5" t="s">
        <v>2207</v>
      </c>
      <c r="B1677" s="15" t="s">
        <v>232</v>
      </c>
    </row>
    <row r="1678" spans="1:2" ht="17.45" customHeight="1" x14ac:dyDescent="0.25">
      <c r="A1678" s="5" t="s">
        <v>2208</v>
      </c>
      <c r="B1678" s="15" t="s">
        <v>78</v>
      </c>
    </row>
    <row r="1679" spans="1:2" ht="17.45" customHeight="1" x14ac:dyDescent="0.25">
      <c r="A1679" s="5" t="s">
        <v>2209</v>
      </c>
      <c r="B1679" s="15" t="s">
        <v>117</v>
      </c>
    </row>
    <row r="1680" spans="1:2" ht="17.45" customHeight="1" x14ac:dyDescent="0.25">
      <c r="A1680" s="5" t="s">
        <v>2210</v>
      </c>
      <c r="B1680" s="15" t="s">
        <v>102</v>
      </c>
    </row>
    <row r="1681" spans="1:2" ht="17.45" customHeight="1" x14ac:dyDescent="0.25">
      <c r="A1681" s="5" t="s">
        <v>2211</v>
      </c>
      <c r="B1681" s="15" t="s">
        <v>104</v>
      </c>
    </row>
    <row r="1682" spans="1:2" ht="17.45" customHeight="1" x14ac:dyDescent="0.25">
      <c r="A1682" s="5" t="s">
        <v>2212</v>
      </c>
      <c r="B1682" s="4" t="s">
        <v>58</v>
      </c>
    </row>
    <row r="1683" spans="1:2" ht="17.45" customHeight="1" x14ac:dyDescent="0.25">
      <c r="A1683" s="5" t="s">
        <v>2213</v>
      </c>
      <c r="B1683" s="15" t="s">
        <v>2214</v>
      </c>
    </row>
    <row r="1684" spans="1:2" ht="17.45" customHeight="1" x14ac:dyDescent="0.25">
      <c r="B1684" s="16"/>
    </row>
    <row r="1686" spans="1:2" ht="17.45" customHeight="1" x14ac:dyDescent="0.25">
      <c r="A1686" s="36" t="s">
        <v>2215</v>
      </c>
      <c r="B1686" s="4" t="s">
        <v>34</v>
      </c>
    </row>
    <row r="1687" spans="1:2" ht="17.45" customHeight="1" x14ac:dyDescent="0.25">
      <c r="A1687" s="5" t="s">
        <v>2216</v>
      </c>
      <c r="B1687" s="15" t="s">
        <v>117</v>
      </c>
    </row>
    <row r="1689" spans="1:2" ht="17.45" customHeight="1" x14ac:dyDescent="0.25">
      <c r="A1689" s="36" t="s">
        <v>2217</v>
      </c>
      <c r="B1689" s="4" t="s">
        <v>34</v>
      </c>
    </row>
    <row r="1690" spans="1:2" ht="17.45" customHeight="1" x14ac:dyDescent="0.25">
      <c r="A1690" s="5" t="s">
        <v>2218</v>
      </c>
      <c r="B1690" s="15" t="s">
        <v>117</v>
      </c>
    </row>
    <row r="1691" spans="1:2" ht="17.45" customHeight="1" x14ac:dyDescent="0.25">
      <c r="A1691" s="5" t="s">
        <v>2219</v>
      </c>
      <c r="B1691" s="15" t="s">
        <v>100</v>
      </c>
    </row>
    <row r="1692" spans="1:2" ht="17.45" customHeight="1" x14ac:dyDescent="0.25">
      <c r="A1692" s="5" t="s">
        <v>2220</v>
      </c>
      <c r="B1692" s="15" t="s">
        <v>102</v>
      </c>
    </row>
    <row r="1693" spans="1:2" ht="17.45" customHeight="1" x14ac:dyDescent="0.25">
      <c r="A1693" s="5" t="s">
        <v>2221</v>
      </c>
      <c r="B1693" s="15" t="s">
        <v>104</v>
      </c>
    </row>
    <row r="1694" spans="1:2" ht="17.45" customHeight="1" x14ac:dyDescent="0.25">
      <c r="A1694" s="5" t="s">
        <v>2222</v>
      </c>
      <c r="B1694" s="4" t="s">
        <v>321</v>
      </c>
    </row>
    <row r="1695" spans="1:2" ht="17.45" customHeight="1" x14ac:dyDescent="0.25">
      <c r="A1695" s="5" t="s">
        <v>2223</v>
      </c>
      <c r="B1695" s="15" t="s">
        <v>2224</v>
      </c>
    </row>
    <row r="1696" spans="1:2" ht="17.45" customHeight="1" x14ac:dyDescent="0.25">
      <c r="A1696" s="5" t="s">
        <v>2225</v>
      </c>
      <c r="B1696" s="15" t="s">
        <v>2226</v>
      </c>
    </row>
    <row r="1697" spans="1:2" ht="17.45" customHeight="1" x14ac:dyDescent="0.25">
      <c r="A1697" s="5" t="s">
        <v>2227</v>
      </c>
      <c r="B1697" s="15" t="s">
        <v>1476</v>
      </c>
    </row>
    <row r="1698" spans="1:2" ht="17.45" customHeight="1" x14ac:dyDescent="0.25">
      <c r="A1698" s="5" t="s">
        <v>2228</v>
      </c>
      <c r="B1698" s="15" t="s">
        <v>282</v>
      </c>
    </row>
    <row r="1699" spans="1:2" ht="17.45" customHeight="1" x14ac:dyDescent="0.25">
      <c r="A1699" s="5" t="s">
        <v>2229</v>
      </c>
      <c r="B1699" s="15" t="s">
        <v>232</v>
      </c>
    </row>
    <row r="1700" spans="1:2" ht="17.45" customHeight="1" x14ac:dyDescent="0.25">
      <c r="A1700" s="5" t="s">
        <v>2230</v>
      </c>
      <c r="B1700" s="15" t="s">
        <v>1480</v>
      </c>
    </row>
    <row r="1701" spans="1:2" ht="17.45" customHeight="1" x14ac:dyDescent="0.25">
      <c r="A1701" s="5" t="s">
        <v>2231</v>
      </c>
      <c r="B1701" s="15" t="s">
        <v>78</v>
      </c>
    </row>
    <row r="1702" spans="1:2" ht="17.45" customHeight="1" x14ac:dyDescent="0.25">
      <c r="A1702" s="5" t="s">
        <v>2232</v>
      </c>
      <c r="B1702" s="15" t="s">
        <v>2233</v>
      </c>
    </row>
    <row r="1703" spans="1:2" ht="17.45" customHeight="1" x14ac:dyDescent="0.25">
      <c r="B1703" s="21"/>
    </row>
    <row r="1705" spans="1:2" ht="17.45" customHeight="1" x14ac:dyDescent="0.25">
      <c r="A1705" s="36" t="s">
        <v>2234</v>
      </c>
      <c r="B1705" s="4" t="s">
        <v>34</v>
      </c>
    </row>
    <row r="1706" spans="1:2" ht="17.45" customHeight="1" x14ac:dyDescent="0.25">
      <c r="A1706" s="5" t="s">
        <v>2235</v>
      </c>
      <c r="B1706" s="15" t="s">
        <v>609</v>
      </c>
    </row>
    <row r="1707" spans="1:2" ht="17.45" customHeight="1" x14ac:dyDescent="0.25">
      <c r="A1707" s="5" t="s">
        <v>2236</v>
      </c>
      <c r="B1707" s="15" t="s">
        <v>2237</v>
      </c>
    </row>
    <row r="1708" spans="1:2" ht="17.45" customHeight="1" x14ac:dyDescent="0.25">
      <c r="A1708" s="5" t="s">
        <v>2238</v>
      </c>
      <c r="B1708" s="15" t="s">
        <v>2239</v>
      </c>
    </row>
    <row r="1709" spans="1:2" ht="17.45" customHeight="1" x14ac:dyDescent="0.25">
      <c r="A1709" s="5" t="s">
        <v>2240</v>
      </c>
      <c r="B1709" s="15" t="s">
        <v>282</v>
      </c>
    </row>
    <row r="1710" spans="1:2" ht="17.45" customHeight="1" x14ac:dyDescent="0.25">
      <c r="A1710" s="5" t="s">
        <v>2241</v>
      </c>
      <c r="B1710" s="15" t="s">
        <v>232</v>
      </c>
    </row>
    <row r="1711" spans="1:2" ht="17.45" customHeight="1" x14ac:dyDescent="0.25">
      <c r="A1711" s="5" t="s">
        <v>2242</v>
      </c>
      <c r="B1711" s="15" t="s">
        <v>78</v>
      </c>
    </row>
    <row r="1712" spans="1:2" ht="17.45" customHeight="1" x14ac:dyDescent="0.25">
      <c r="A1712" s="5" t="s">
        <v>2243</v>
      </c>
      <c r="B1712" s="15" t="s">
        <v>117</v>
      </c>
    </row>
    <row r="1713" spans="1:2" ht="17.45" customHeight="1" x14ac:dyDescent="0.25">
      <c r="B1713" s="23"/>
    </row>
    <row r="1715" spans="1:2" ht="17.45" customHeight="1" x14ac:dyDescent="0.25">
      <c r="A1715" s="36" t="s">
        <v>2244</v>
      </c>
      <c r="B1715" s="4" t="s">
        <v>34</v>
      </c>
    </row>
    <row r="1716" spans="1:2" ht="17.45" customHeight="1" x14ac:dyDescent="0.25">
      <c r="A1716" s="5" t="s">
        <v>2245</v>
      </c>
      <c r="B1716" s="15" t="s">
        <v>2246</v>
      </c>
    </row>
    <row r="1717" spans="1:2" ht="17.45" customHeight="1" x14ac:dyDescent="0.25">
      <c r="A1717" s="5" t="s">
        <v>2247</v>
      </c>
      <c r="B1717" s="15" t="s">
        <v>48</v>
      </c>
    </row>
    <row r="1718" spans="1:2" ht="17.45" customHeight="1" x14ac:dyDescent="0.25">
      <c r="A1718" s="5" t="s">
        <v>2248</v>
      </c>
      <c r="B1718" s="15" t="s">
        <v>2249</v>
      </c>
    </row>
    <row r="1719" spans="1:2" ht="17.45" customHeight="1" x14ac:dyDescent="0.25">
      <c r="A1719" s="5" t="s">
        <v>2250</v>
      </c>
      <c r="B1719" s="15" t="s">
        <v>2251</v>
      </c>
    </row>
    <row r="1720" spans="1:2" ht="17.45" customHeight="1" x14ac:dyDescent="0.25">
      <c r="A1720" s="5" t="s">
        <v>2252</v>
      </c>
      <c r="B1720" s="15" t="s">
        <v>1463</v>
      </c>
    </row>
    <row r="1721" spans="1:2" ht="17.45" customHeight="1" x14ac:dyDescent="0.25">
      <c r="A1721" s="5" t="s">
        <v>2253</v>
      </c>
      <c r="B1721" s="15" t="s">
        <v>429</v>
      </c>
    </row>
    <row r="1722" spans="1:2" ht="17.45" customHeight="1" x14ac:dyDescent="0.25">
      <c r="A1722" s="5" t="s">
        <v>2254</v>
      </c>
      <c r="B1722" s="4" t="s">
        <v>321</v>
      </c>
    </row>
    <row r="1723" spans="1:2" ht="17.45" customHeight="1" x14ac:dyDescent="0.25">
      <c r="A1723" s="5" t="s">
        <v>2255</v>
      </c>
      <c r="B1723" s="15" t="s">
        <v>100</v>
      </c>
    </row>
    <row r="1724" spans="1:2" ht="17.45" customHeight="1" x14ac:dyDescent="0.25">
      <c r="A1724" s="5" t="s">
        <v>2256</v>
      </c>
      <c r="B1724" s="15" t="s">
        <v>2257</v>
      </c>
    </row>
    <row r="1725" spans="1:2" ht="17.45" customHeight="1" x14ac:dyDescent="0.25">
      <c r="A1725" s="5" t="s">
        <v>2258</v>
      </c>
      <c r="B1725" s="15" t="s">
        <v>2259</v>
      </c>
    </row>
    <row r="1726" spans="1:2" ht="17.45" customHeight="1" x14ac:dyDescent="0.25">
      <c r="A1726" s="5" t="s">
        <v>2260</v>
      </c>
      <c r="B1726" s="15" t="s">
        <v>2261</v>
      </c>
    </row>
    <row r="1727" spans="1:2" ht="17.45" customHeight="1" x14ac:dyDescent="0.25">
      <c r="A1727" s="5" t="s">
        <v>2262</v>
      </c>
      <c r="B1727" s="4" t="s">
        <v>182</v>
      </c>
    </row>
    <row r="1728" spans="1:2" ht="17.45" customHeight="1" x14ac:dyDescent="0.25">
      <c r="A1728" s="5" t="s">
        <v>2263</v>
      </c>
      <c r="B1728" s="15" t="s">
        <v>2264</v>
      </c>
    </row>
    <row r="1729" spans="1:6" ht="17.45" customHeight="1" x14ac:dyDescent="0.25">
      <c r="A1729" s="5" t="s">
        <v>2265</v>
      </c>
      <c r="B1729" s="15" t="s">
        <v>48</v>
      </c>
    </row>
    <row r="1730" spans="1:6" ht="17.45" customHeight="1" x14ac:dyDescent="0.25">
      <c r="A1730" s="5" t="s">
        <v>2266</v>
      </c>
      <c r="B1730" s="15" t="s">
        <v>2249</v>
      </c>
    </row>
    <row r="1731" spans="1:6" ht="17.45" customHeight="1" x14ac:dyDescent="0.25">
      <c r="A1731" s="5" t="s">
        <v>2267</v>
      </c>
      <c r="B1731" s="15" t="s">
        <v>2251</v>
      </c>
    </row>
    <row r="1732" spans="1:6" ht="17.45" customHeight="1" x14ac:dyDescent="0.25">
      <c r="A1732" s="5" t="s">
        <v>2268</v>
      </c>
      <c r="B1732" s="15" t="s">
        <v>1463</v>
      </c>
    </row>
    <row r="1733" spans="1:6" ht="17.45" customHeight="1" x14ac:dyDescent="0.25">
      <c r="A1733" s="5" t="s">
        <v>2269</v>
      </c>
      <c r="B1733" s="15" t="s">
        <v>429</v>
      </c>
    </row>
    <row r="1734" spans="1:6" ht="17.45" customHeight="1" thickBot="1" x14ac:dyDescent="0.3">
      <c r="A1734" s="5" t="s">
        <v>2270</v>
      </c>
      <c r="B1734" s="15" t="s">
        <v>2271</v>
      </c>
    </row>
    <row r="1735" spans="1:6" ht="17.45" customHeight="1" thickBot="1" x14ac:dyDescent="0.3">
      <c r="A1735" s="5" t="s">
        <v>2272</v>
      </c>
      <c r="B1735" s="15" t="s">
        <v>2273</v>
      </c>
      <c r="C1735" s="9" t="s">
        <v>2274</v>
      </c>
      <c r="D1735" s="9" t="s">
        <v>2275</v>
      </c>
      <c r="E1735" s="9" t="s">
        <v>2276</v>
      </c>
      <c r="F1735" s="9" t="s">
        <v>2277</v>
      </c>
    </row>
    <row r="1736" spans="1:6" ht="17.45" customHeight="1" thickBot="1" x14ac:dyDescent="0.3">
      <c r="A1736" s="5" t="s">
        <v>2278</v>
      </c>
      <c r="B1736" s="15" t="s">
        <v>2279</v>
      </c>
      <c r="C1736" s="8" t="s">
        <v>2280</v>
      </c>
      <c r="D1736" s="8">
        <v>146</v>
      </c>
      <c r="E1736" s="8">
        <v>123456789</v>
      </c>
      <c r="F1736" s="8">
        <v>146123456789</v>
      </c>
    </row>
    <row r="1737" spans="1:6" ht="17.45" customHeight="1" x14ac:dyDescent="0.25">
      <c r="A1737" s="5" t="s">
        <v>2281</v>
      </c>
      <c r="B1737" s="4" t="s">
        <v>58</v>
      </c>
      <c r="C1737" s="141" t="s">
        <v>2282</v>
      </c>
      <c r="D1737" s="141">
        <v>550</v>
      </c>
      <c r="E1737" s="35">
        <v>1234567</v>
      </c>
      <c r="F1737" s="35">
        <v>5501234567</v>
      </c>
    </row>
    <row r="1738" spans="1:6" ht="17.45" customHeight="1" thickBot="1" x14ac:dyDescent="0.3">
      <c r="A1738" s="5" t="s">
        <v>2283</v>
      </c>
      <c r="B1738" s="15" t="s">
        <v>2284</v>
      </c>
      <c r="C1738" s="142"/>
      <c r="D1738" s="142"/>
      <c r="E1738" s="82">
        <v>123456789</v>
      </c>
      <c r="F1738" s="82">
        <v>550123456789</v>
      </c>
    </row>
    <row r="1739" spans="1:6" ht="17.45" customHeight="1" thickBot="1" x14ac:dyDescent="0.3">
      <c r="A1739" s="5" t="s">
        <v>2285</v>
      </c>
      <c r="B1739" s="4" t="s">
        <v>2286</v>
      </c>
      <c r="C1739" s="8" t="s">
        <v>2287</v>
      </c>
      <c r="D1739" s="8">
        <v>277</v>
      </c>
      <c r="E1739" s="8">
        <v>12345678901</v>
      </c>
      <c r="F1739" s="8">
        <v>22712345678901</v>
      </c>
    </row>
    <row r="1740" spans="1:6" ht="17.45" customHeight="1" x14ac:dyDescent="0.25">
      <c r="A1740" s="5" t="s">
        <v>2288</v>
      </c>
      <c r="B1740" s="15" t="s">
        <v>2289</v>
      </c>
    </row>
    <row r="1741" spans="1:6" ht="17.45" customHeight="1" thickBot="1" x14ac:dyDescent="0.3">
      <c r="B1741" s="24"/>
    </row>
    <row r="1742" spans="1:6" ht="17.45" customHeight="1" thickBot="1" x14ac:dyDescent="0.3">
      <c r="B1742" s="9" t="s">
        <v>2290</v>
      </c>
    </row>
    <row r="1743" spans="1:6" ht="17.45" customHeight="1" thickBot="1" x14ac:dyDescent="0.3">
      <c r="B1743" s="8" t="s">
        <v>2291</v>
      </c>
    </row>
    <row r="1744" spans="1:6" ht="17.45" customHeight="1" x14ac:dyDescent="0.25">
      <c r="B1744" s="139" t="s">
        <v>2292</v>
      </c>
    </row>
    <row r="1745" spans="1:2" ht="17.45" customHeight="1" thickBot="1" x14ac:dyDescent="0.3">
      <c r="B1745" s="140"/>
    </row>
    <row r="1746" spans="1:2" ht="17.45" customHeight="1" thickBot="1" x14ac:dyDescent="0.3">
      <c r="B1746" s="8" t="s">
        <v>2293</v>
      </c>
    </row>
    <row r="1747" spans="1:2" ht="17.45" customHeight="1" x14ac:dyDescent="0.25">
      <c r="B1747" s="6" t="s">
        <v>2294</v>
      </c>
    </row>
    <row r="1748" spans="1:2" ht="17.45" customHeight="1" x14ac:dyDescent="0.25">
      <c r="B1748" s="21"/>
    </row>
    <row r="1749" spans="1:2" ht="17.45" customHeight="1" x14ac:dyDescent="0.25">
      <c r="B1749" s="21"/>
    </row>
    <row r="1750" spans="1:2" ht="17.45" customHeight="1" x14ac:dyDescent="0.25">
      <c r="B1750" s="16"/>
    </row>
    <row r="1752" spans="1:2" ht="17.45" customHeight="1" x14ac:dyDescent="0.25">
      <c r="A1752" s="36" t="s">
        <v>2295</v>
      </c>
      <c r="B1752" s="4" t="s">
        <v>34</v>
      </c>
    </row>
    <row r="1753" spans="1:2" ht="17.45" customHeight="1" x14ac:dyDescent="0.25">
      <c r="A1753" s="5" t="s">
        <v>2296</v>
      </c>
      <c r="B1753" s="15" t="s">
        <v>117</v>
      </c>
    </row>
    <row r="1754" spans="1:2" ht="17.45" customHeight="1" x14ac:dyDescent="0.25">
      <c r="A1754" s="5" t="s">
        <v>2297</v>
      </c>
      <c r="B1754" s="15" t="s">
        <v>100</v>
      </c>
    </row>
    <row r="1755" spans="1:2" ht="17.45" customHeight="1" x14ac:dyDescent="0.25">
      <c r="A1755" s="5" t="s">
        <v>2298</v>
      </c>
      <c r="B1755" s="15" t="s">
        <v>102</v>
      </c>
    </row>
    <row r="1756" spans="1:2" ht="17.45" customHeight="1" x14ac:dyDescent="0.25">
      <c r="A1756" s="5" t="s">
        <v>2299</v>
      </c>
      <c r="B1756" s="15" t="s">
        <v>104</v>
      </c>
    </row>
    <row r="1757" spans="1:2" ht="17.45" customHeight="1" x14ac:dyDescent="0.25">
      <c r="A1757" s="5" t="s">
        <v>2300</v>
      </c>
      <c r="B1757" s="4" t="s">
        <v>58</v>
      </c>
    </row>
    <row r="1758" spans="1:2" ht="17.45" customHeight="1" x14ac:dyDescent="0.25">
      <c r="A1758" s="5" t="s">
        <v>2301</v>
      </c>
      <c r="B1758" s="15" t="s">
        <v>1340</v>
      </c>
    </row>
    <row r="1759" spans="1:2" ht="17.45" customHeight="1" x14ac:dyDescent="0.25">
      <c r="A1759" s="5" t="s">
        <v>2302</v>
      </c>
      <c r="B1759" s="15" t="s">
        <v>91</v>
      </c>
    </row>
    <row r="1760" spans="1:2" ht="17.45" customHeight="1" x14ac:dyDescent="0.25">
      <c r="B1760" s="17"/>
    </row>
    <row r="1762" spans="1:2" ht="17.45" customHeight="1" x14ac:dyDescent="0.25">
      <c r="A1762" s="36" t="s">
        <v>2303</v>
      </c>
      <c r="B1762" s="4" t="s">
        <v>34</v>
      </c>
    </row>
    <row r="1763" spans="1:2" ht="17.45" customHeight="1" x14ac:dyDescent="0.25">
      <c r="A1763" s="5" t="s">
        <v>2304</v>
      </c>
      <c r="B1763" s="15" t="s">
        <v>117</v>
      </c>
    </row>
    <row r="1764" spans="1:2" ht="17.45" customHeight="1" x14ac:dyDescent="0.25">
      <c r="A1764" s="5" t="s">
        <v>2305</v>
      </c>
      <c r="B1764" s="15" t="s">
        <v>100</v>
      </c>
    </row>
    <row r="1765" spans="1:2" ht="17.45" customHeight="1" x14ac:dyDescent="0.25">
      <c r="A1765" s="5" t="s">
        <v>2306</v>
      </c>
      <c r="B1765" s="15" t="s">
        <v>102</v>
      </c>
    </row>
    <row r="1766" spans="1:2" ht="17.45" customHeight="1" x14ac:dyDescent="0.25">
      <c r="A1766" s="5" t="s">
        <v>2307</v>
      </c>
      <c r="B1766" s="15" t="s">
        <v>104</v>
      </c>
    </row>
    <row r="1767" spans="1:2" ht="17.45" customHeight="1" x14ac:dyDescent="0.25">
      <c r="A1767" s="5" t="s">
        <v>2308</v>
      </c>
      <c r="B1767" s="4" t="s">
        <v>58</v>
      </c>
    </row>
    <row r="1768" spans="1:2" ht="17.45" customHeight="1" x14ac:dyDescent="0.25">
      <c r="A1768" s="5" t="s">
        <v>2309</v>
      </c>
      <c r="B1768" s="15" t="s">
        <v>1340</v>
      </c>
    </row>
    <row r="1769" spans="1:2" ht="17.45" customHeight="1" x14ac:dyDescent="0.25">
      <c r="A1769" s="5" t="s">
        <v>2310</v>
      </c>
      <c r="B1769" s="15" t="s">
        <v>91</v>
      </c>
    </row>
    <row r="1770" spans="1:2" ht="17.45" customHeight="1" x14ac:dyDescent="0.25">
      <c r="B1770" s="17"/>
    </row>
    <row r="1772" spans="1:2" ht="17.45" customHeight="1" x14ac:dyDescent="0.25">
      <c r="A1772" s="36" t="s">
        <v>2311</v>
      </c>
      <c r="B1772" s="4" t="s">
        <v>34</v>
      </c>
    </row>
    <row r="1773" spans="1:2" ht="17.45" customHeight="1" x14ac:dyDescent="0.25">
      <c r="A1773" s="5" t="s">
        <v>2312</v>
      </c>
      <c r="B1773" s="15" t="s">
        <v>48</v>
      </c>
    </row>
    <row r="1774" spans="1:2" ht="17.45" customHeight="1" x14ac:dyDescent="0.25">
      <c r="A1774" s="5" t="s">
        <v>2313</v>
      </c>
      <c r="B1774" s="15" t="s">
        <v>100</v>
      </c>
    </row>
    <row r="1775" spans="1:2" ht="17.45" customHeight="1" x14ac:dyDescent="0.25">
      <c r="A1775" s="5" t="s">
        <v>2314</v>
      </c>
      <c r="B1775" s="15" t="s">
        <v>102</v>
      </c>
    </row>
    <row r="1776" spans="1:2" ht="17.45" customHeight="1" x14ac:dyDescent="0.25">
      <c r="A1776" s="5" t="s">
        <v>2315</v>
      </c>
      <c r="B1776" s="15" t="s">
        <v>104</v>
      </c>
    </row>
    <row r="1777" spans="1:2" ht="17.45" customHeight="1" x14ac:dyDescent="0.25">
      <c r="A1777" s="5" t="s">
        <v>2316</v>
      </c>
      <c r="B1777" s="4" t="s">
        <v>58</v>
      </c>
    </row>
    <row r="1778" spans="1:2" ht="17.45" customHeight="1" x14ac:dyDescent="0.25">
      <c r="A1778" s="5" t="s">
        <v>2317</v>
      </c>
      <c r="B1778" s="15" t="s">
        <v>2318</v>
      </c>
    </row>
    <row r="1779" spans="1:2" ht="17.45" customHeight="1" x14ac:dyDescent="0.25">
      <c r="B1779" s="16"/>
    </row>
    <row r="1781" spans="1:2" ht="17.45" customHeight="1" x14ac:dyDescent="0.25">
      <c r="A1781" s="36" t="s">
        <v>2319</v>
      </c>
      <c r="B1781" s="4" t="s">
        <v>34</v>
      </c>
    </row>
    <row r="1782" spans="1:2" ht="17.45" customHeight="1" x14ac:dyDescent="0.25">
      <c r="A1782" s="5" t="s">
        <v>2320</v>
      </c>
      <c r="B1782" s="15" t="s">
        <v>117</v>
      </c>
    </row>
    <row r="1783" spans="1:2" ht="17.45" customHeight="1" x14ac:dyDescent="0.25">
      <c r="A1783" s="5" t="s">
        <v>2321</v>
      </c>
      <c r="B1783" s="15" t="s">
        <v>100</v>
      </c>
    </row>
    <row r="1784" spans="1:2" ht="17.45" customHeight="1" x14ac:dyDescent="0.25">
      <c r="A1784" s="5" t="s">
        <v>2322</v>
      </c>
      <c r="B1784" s="15" t="s">
        <v>102</v>
      </c>
    </row>
    <row r="1785" spans="1:2" ht="17.45" customHeight="1" x14ac:dyDescent="0.25">
      <c r="A1785" s="5" t="s">
        <v>2323</v>
      </c>
      <c r="B1785" s="15" t="s">
        <v>104</v>
      </c>
    </row>
    <row r="1786" spans="1:2" ht="17.45" customHeight="1" x14ac:dyDescent="0.25">
      <c r="A1786" s="5" t="s">
        <v>2324</v>
      </c>
      <c r="B1786" s="4" t="s">
        <v>58</v>
      </c>
    </row>
    <row r="1787" spans="1:2" ht="17.45" customHeight="1" x14ac:dyDescent="0.25">
      <c r="A1787" s="5" t="s">
        <v>2325</v>
      </c>
      <c r="B1787" s="15" t="s">
        <v>1340</v>
      </c>
    </row>
    <row r="1788" spans="1:2" ht="17.45" customHeight="1" x14ac:dyDescent="0.25">
      <c r="A1788" s="5" t="s">
        <v>2326</v>
      </c>
      <c r="B1788" s="15" t="s">
        <v>91</v>
      </c>
    </row>
    <row r="1789" spans="1:2" ht="17.45" customHeight="1" x14ac:dyDescent="0.25">
      <c r="B1789" s="16"/>
    </row>
    <row r="1791" spans="1:2" ht="17.45" customHeight="1" x14ac:dyDescent="0.25">
      <c r="A1791" s="36" t="s">
        <v>2327</v>
      </c>
      <c r="B1791" s="4" t="s">
        <v>34</v>
      </c>
    </row>
    <row r="1792" spans="1:2" ht="17.45" customHeight="1" x14ac:dyDescent="0.25">
      <c r="A1792" s="5" t="s">
        <v>2328</v>
      </c>
      <c r="B1792" s="15" t="s">
        <v>117</v>
      </c>
    </row>
    <row r="1793" spans="1:2" ht="17.45" customHeight="1" x14ac:dyDescent="0.25">
      <c r="A1793" s="5" t="s">
        <v>2329</v>
      </c>
      <c r="B1793" s="15" t="s">
        <v>102</v>
      </c>
    </row>
    <row r="1794" spans="1:2" ht="17.45" customHeight="1" x14ac:dyDescent="0.25">
      <c r="A1794" s="5" t="s">
        <v>2330</v>
      </c>
      <c r="B1794" s="15" t="s">
        <v>104</v>
      </c>
    </row>
    <row r="1795" spans="1:2" ht="17.45" customHeight="1" x14ac:dyDescent="0.25">
      <c r="A1795" s="5" t="s">
        <v>2331</v>
      </c>
      <c r="B1795" s="4" t="s">
        <v>2332</v>
      </c>
    </row>
    <row r="1796" spans="1:2" ht="17.45" customHeight="1" x14ac:dyDescent="0.25">
      <c r="A1796" s="5" t="s">
        <v>2333</v>
      </c>
      <c r="B1796" s="4" t="s">
        <v>58</v>
      </c>
    </row>
    <row r="1797" spans="1:2" ht="17.45" customHeight="1" x14ac:dyDescent="0.25">
      <c r="A1797" s="5" t="s">
        <v>2334</v>
      </c>
      <c r="B1797" s="15" t="s">
        <v>1967</v>
      </c>
    </row>
    <row r="1798" spans="1:2" ht="17.45" customHeight="1" x14ac:dyDescent="0.25">
      <c r="B1798" s="16"/>
    </row>
    <row r="1800" spans="1:2" ht="17.45" customHeight="1" x14ac:dyDescent="0.25">
      <c r="A1800" s="36" t="s">
        <v>2335</v>
      </c>
      <c r="B1800" s="4" t="s">
        <v>34</v>
      </c>
    </row>
    <row r="1801" spans="1:2" ht="17.45" customHeight="1" x14ac:dyDescent="0.25">
      <c r="A1801" s="5" t="s">
        <v>2336</v>
      </c>
      <c r="B1801" s="15" t="s">
        <v>2337</v>
      </c>
    </row>
    <row r="1802" spans="1:2" ht="17.45" customHeight="1" x14ac:dyDescent="0.25">
      <c r="A1802" s="5" t="s">
        <v>2338</v>
      </c>
      <c r="B1802" s="15" t="s">
        <v>117</v>
      </c>
    </row>
    <row r="1803" spans="1:2" ht="17.45" customHeight="1" x14ac:dyDescent="0.25">
      <c r="A1803" s="5" t="s">
        <v>2339</v>
      </c>
      <c r="B1803" s="15" t="s">
        <v>104</v>
      </c>
    </row>
    <row r="1804" spans="1:2" ht="17.45" customHeight="1" x14ac:dyDescent="0.25">
      <c r="A1804" s="5" t="s">
        <v>2340</v>
      </c>
      <c r="B1804" s="4" t="s">
        <v>321</v>
      </c>
    </row>
    <row r="1805" spans="1:2" ht="17.45" customHeight="1" x14ac:dyDescent="0.25">
      <c r="A1805" s="5" t="s">
        <v>2341</v>
      </c>
      <c r="B1805" s="15" t="s">
        <v>1758</v>
      </c>
    </row>
    <row r="1806" spans="1:2" ht="17.45" customHeight="1" x14ac:dyDescent="0.25">
      <c r="A1806" s="5" t="s">
        <v>2342</v>
      </c>
      <c r="B1806" s="15" t="s">
        <v>2343</v>
      </c>
    </row>
    <row r="1807" spans="1:2" ht="17.45" customHeight="1" x14ac:dyDescent="0.25">
      <c r="A1807" s="5" t="s">
        <v>2344</v>
      </c>
      <c r="B1807" s="15" t="s">
        <v>2345</v>
      </c>
    </row>
    <row r="1808" spans="1:2" ht="17.45" customHeight="1" x14ac:dyDescent="0.25">
      <c r="A1808" s="5" t="s">
        <v>2346</v>
      </c>
      <c r="B1808" s="15" t="s">
        <v>2347</v>
      </c>
    </row>
    <row r="1809" spans="1:2" ht="17.45" customHeight="1" x14ac:dyDescent="0.25">
      <c r="A1809" s="5" t="s">
        <v>2348</v>
      </c>
      <c r="B1809" s="15" t="s">
        <v>232</v>
      </c>
    </row>
    <row r="1810" spans="1:2" ht="17.45" customHeight="1" x14ac:dyDescent="0.25">
      <c r="A1810" s="5" t="s">
        <v>2349</v>
      </c>
      <c r="B1810" s="15" t="s">
        <v>2350</v>
      </c>
    </row>
    <row r="1811" spans="1:2" ht="17.45" customHeight="1" x14ac:dyDescent="0.25">
      <c r="A1811" s="5" t="s">
        <v>2351</v>
      </c>
      <c r="B1811" s="15" t="s">
        <v>160</v>
      </c>
    </row>
    <row r="1812" spans="1:2" ht="17.45" customHeight="1" x14ac:dyDescent="0.25">
      <c r="B1812" s="16"/>
    </row>
    <row r="1814" spans="1:2" ht="17.45" customHeight="1" x14ac:dyDescent="0.25">
      <c r="A1814" s="36" t="s">
        <v>2352</v>
      </c>
      <c r="B1814" s="4" t="s">
        <v>34</v>
      </c>
    </row>
    <row r="1815" spans="1:2" ht="17.45" customHeight="1" x14ac:dyDescent="0.25">
      <c r="A1815" s="5" t="s">
        <v>2353</v>
      </c>
      <c r="B1815" s="15" t="s">
        <v>117</v>
      </c>
    </row>
    <row r="1816" spans="1:2" ht="17.45" customHeight="1" x14ac:dyDescent="0.25">
      <c r="A1816" s="5" t="s">
        <v>2354</v>
      </c>
      <c r="B1816" s="4" t="s">
        <v>58</v>
      </c>
    </row>
    <row r="1817" spans="1:2" ht="17.45" customHeight="1" x14ac:dyDescent="0.25">
      <c r="A1817" s="5" t="s">
        <v>2355</v>
      </c>
      <c r="B1817" s="15" t="s">
        <v>2100</v>
      </c>
    </row>
    <row r="1818" spans="1:2" ht="17.45" customHeight="1" x14ac:dyDescent="0.25">
      <c r="B1818" s="16"/>
    </row>
    <row r="1820" spans="1:2" ht="17.45" customHeight="1" x14ac:dyDescent="0.25">
      <c r="A1820" s="36" t="s">
        <v>2356</v>
      </c>
      <c r="B1820" s="4" t="s">
        <v>34</v>
      </c>
    </row>
    <row r="1821" spans="1:2" ht="17.45" customHeight="1" x14ac:dyDescent="0.25">
      <c r="A1821" s="5" t="s">
        <v>2357</v>
      </c>
      <c r="B1821" s="15" t="s">
        <v>2358</v>
      </c>
    </row>
    <row r="1822" spans="1:2" ht="17.45" customHeight="1" x14ac:dyDescent="0.25">
      <c r="A1822" s="5" t="s">
        <v>2359</v>
      </c>
      <c r="B1822" s="15" t="s">
        <v>2360</v>
      </c>
    </row>
    <row r="1823" spans="1:2" ht="17.45" customHeight="1" x14ac:dyDescent="0.25">
      <c r="A1823" s="5" t="s">
        <v>2361</v>
      </c>
      <c r="B1823" s="15" t="s">
        <v>2362</v>
      </c>
    </row>
    <row r="1824" spans="1:2" ht="17.45" customHeight="1" x14ac:dyDescent="0.25">
      <c r="A1824" s="5" t="s">
        <v>2363</v>
      </c>
      <c r="B1824" s="15" t="s">
        <v>2364</v>
      </c>
    </row>
    <row r="1825" spans="1:2" ht="17.45" customHeight="1" x14ac:dyDescent="0.25">
      <c r="A1825" s="5" t="s">
        <v>2365</v>
      </c>
      <c r="B1825" s="15" t="s">
        <v>282</v>
      </c>
    </row>
    <row r="1826" spans="1:2" ht="17.45" customHeight="1" x14ac:dyDescent="0.25">
      <c r="A1826" s="5" t="s">
        <v>2366</v>
      </c>
      <c r="B1826" s="15" t="s">
        <v>232</v>
      </c>
    </row>
    <row r="1827" spans="1:2" ht="17.45" customHeight="1" x14ac:dyDescent="0.25">
      <c r="A1827" s="5" t="s">
        <v>2367</v>
      </c>
      <c r="B1827" s="15" t="s">
        <v>78</v>
      </c>
    </row>
    <row r="1828" spans="1:2" ht="17.45" customHeight="1" x14ac:dyDescent="0.25">
      <c r="A1828" s="5" t="s">
        <v>2368</v>
      </c>
      <c r="B1828" s="15" t="s">
        <v>117</v>
      </c>
    </row>
    <row r="1829" spans="1:2" ht="17.45" customHeight="1" x14ac:dyDescent="0.25">
      <c r="A1829" s="5" t="s">
        <v>2369</v>
      </c>
      <c r="B1829" s="15" t="s">
        <v>104</v>
      </c>
    </row>
    <row r="1830" spans="1:2" ht="17.45" customHeight="1" x14ac:dyDescent="0.25">
      <c r="B1830" s="32"/>
    </row>
    <row r="1832" spans="1:2" ht="17.45" customHeight="1" x14ac:dyDescent="0.25">
      <c r="A1832" s="36" t="s">
        <v>2370</v>
      </c>
      <c r="B1832" s="4" t="s">
        <v>34</v>
      </c>
    </row>
    <row r="1833" spans="1:2" ht="17.45" customHeight="1" x14ac:dyDescent="0.25">
      <c r="A1833" s="5" t="s">
        <v>2371</v>
      </c>
      <c r="B1833" s="15" t="s">
        <v>117</v>
      </c>
    </row>
    <row r="1834" spans="1:2" ht="17.45" customHeight="1" x14ac:dyDescent="0.25">
      <c r="B1834" s="16"/>
    </row>
    <row r="1836" spans="1:2" ht="17.45" customHeight="1" x14ac:dyDescent="0.25">
      <c r="A1836" s="36" t="s">
        <v>2372</v>
      </c>
      <c r="B1836" s="4" t="s">
        <v>34</v>
      </c>
    </row>
    <row r="1837" spans="1:2" ht="17.45" customHeight="1" x14ac:dyDescent="0.25">
      <c r="A1837" s="5" t="s">
        <v>2373</v>
      </c>
      <c r="B1837" s="15" t="s">
        <v>48</v>
      </c>
    </row>
    <row r="1838" spans="1:2" ht="17.45" customHeight="1" x14ac:dyDescent="0.25">
      <c r="A1838" s="5" t="s">
        <v>2374</v>
      </c>
      <c r="B1838" s="15" t="s">
        <v>2375</v>
      </c>
    </row>
    <row r="1839" spans="1:2" ht="17.45" customHeight="1" x14ac:dyDescent="0.25">
      <c r="A1839" s="5" t="s">
        <v>2376</v>
      </c>
      <c r="B1839" s="15" t="s">
        <v>102</v>
      </c>
    </row>
    <row r="1840" spans="1:2" ht="17.45" customHeight="1" x14ac:dyDescent="0.25">
      <c r="A1840" s="5" t="s">
        <v>2377</v>
      </c>
      <c r="B1840" s="15" t="s">
        <v>265</v>
      </c>
    </row>
    <row r="1841" spans="1:2" ht="17.45" customHeight="1" x14ac:dyDescent="0.25">
      <c r="A1841" s="5" t="s">
        <v>2378</v>
      </c>
      <c r="B1841" s="15" t="s">
        <v>104</v>
      </c>
    </row>
    <row r="1842" spans="1:2" ht="17.45" customHeight="1" x14ac:dyDescent="0.25">
      <c r="A1842" s="5" t="s">
        <v>2379</v>
      </c>
      <c r="B1842" s="4" t="s">
        <v>58</v>
      </c>
    </row>
    <row r="1843" spans="1:2" ht="17.45" customHeight="1" x14ac:dyDescent="0.25">
      <c r="A1843" s="5" t="s">
        <v>2380</v>
      </c>
      <c r="B1843" s="15" t="s">
        <v>2381</v>
      </c>
    </row>
    <row r="1844" spans="1:2" ht="17.45" customHeight="1" x14ac:dyDescent="0.25">
      <c r="A1844" s="5" t="s">
        <v>2382</v>
      </c>
      <c r="B1844" s="15" t="s">
        <v>2383</v>
      </c>
    </row>
    <row r="1845" spans="1:2" ht="17.45" customHeight="1" x14ac:dyDescent="0.25">
      <c r="A1845" s="5" t="s">
        <v>2384</v>
      </c>
      <c r="B1845" s="15" t="s">
        <v>2385</v>
      </c>
    </row>
    <row r="1846" spans="1:2" ht="17.45" customHeight="1" x14ac:dyDescent="0.25">
      <c r="B1846" s="16"/>
    </row>
    <row r="1848" spans="1:2" ht="17.45" customHeight="1" x14ac:dyDescent="0.25">
      <c r="A1848" s="36" t="s">
        <v>2386</v>
      </c>
      <c r="B1848" s="4" t="s">
        <v>34</v>
      </c>
    </row>
    <row r="1849" spans="1:2" ht="17.45" customHeight="1" x14ac:dyDescent="0.25">
      <c r="A1849" s="5" t="s">
        <v>2387</v>
      </c>
      <c r="B1849" s="15" t="s">
        <v>117</v>
      </c>
    </row>
    <row r="1850" spans="1:2" ht="17.45" customHeight="1" x14ac:dyDescent="0.25">
      <c r="A1850" s="5" t="s">
        <v>2388</v>
      </c>
      <c r="B1850" s="15" t="s">
        <v>104</v>
      </c>
    </row>
    <row r="1851" spans="1:2" ht="17.45" customHeight="1" x14ac:dyDescent="0.25">
      <c r="B1851" s="22"/>
    </row>
    <row r="1853" spans="1:2" ht="17.45" customHeight="1" x14ac:dyDescent="0.25">
      <c r="A1853" s="36" t="s">
        <v>2389</v>
      </c>
      <c r="B1853" s="4" t="s">
        <v>34</v>
      </c>
    </row>
    <row r="1854" spans="1:2" ht="17.45" customHeight="1" x14ac:dyDescent="0.25">
      <c r="A1854" s="5" t="s">
        <v>2390</v>
      </c>
      <c r="B1854" s="15" t="s">
        <v>117</v>
      </c>
    </row>
    <row r="1855" spans="1:2" ht="17.45" customHeight="1" x14ac:dyDescent="0.25">
      <c r="A1855" s="5" t="s">
        <v>2391</v>
      </c>
      <c r="B1855" s="15" t="s">
        <v>100</v>
      </c>
    </row>
    <row r="1856" spans="1:2" ht="17.45" customHeight="1" x14ac:dyDescent="0.25">
      <c r="B1856" s="16"/>
    </row>
    <row r="1858" spans="1:2" ht="17.45" customHeight="1" x14ac:dyDescent="0.25">
      <c r="A1858" s="36" t="s">
        <v>2392</v>
      </c>
      <c r="B1858" s="4" t="s">
        <v>34</v>
      </c>
    </row>
    <row r="1859" spans="1:2" ht="17.45" customHeight="1" x14ac:dyDescent="0.25">
      <c r="A1859" s="5" t="s">
        <v>2393</v>
      </c>
      <c r="B1859" s="4" t="s">
        <v>2394</v>
      </c>
    </row>
    <row r="1860" spans="1:2" ht="17.45" customHeight="1" x14ac:dyDescent="0.25">
      <c r="A1860" s="5" t="s">
        <v>2395</v>
      </c>
      <c r="B1860" s="15" t="s">
        <v>48</v>
      </c>
    </row>
    <row r="1861" spans="1:2" ht="17.45" customHeight="1" x14ac:dyDescent="0.25">
      <c r="A1861" s="5" t="s">
        <v>2396</v>
      </c>
      <c r="B1861" s="4" t="s">
        <v>2397</v>
      </c>
    </row>
    <row r="1862" spans="1:2" ht="17.45" customHeight="1" x14ac:dyDescent="0.25">
      <c r="A1862" s="5" t="s">
        <v>2398</v>
      </c>
      <c r="B1862" s="15" t="s">
        <v>2399</v>
      </c>
    </row>
    <row r="1863" spans="1:2" ht="17.45" customHeight="1" x14ac:dyDescent="0.25">
      <c r="A1863" s="5" t="s">
        <v>2400</v>
      </c>
      <c r="B1863" s="15" t="s">
        <v>2401</v>
      </c>
    </row>
    <row r="1864" spans="1:2" ht="17.45" customHeight="1" x14ac:dyDescent="0.25">
      <c r="A1864" s="5" t="s">
        <v>2402</v>
      </c>
      <c r="B1864" s="15" t="s">
        <v>2403</v>
      </c>
    </row>
    <row r="1865" spans="1:2" ht="17.45" customHeight="1" x14ac:dyDescent="0.25">
      <c r="A1865" s="5" t="s">
        <v>2404</v>
      </c>
      <c r="B1865" s="15" t="s">
        <v>2405</v>
      </c>
    </row>
    <row r="1866" spans="1:2" ht="17.45" customHeight="1" x14ac:dyDescent="0.25">
      <c r="A1866" s="5" t="s">
        <v>2406</v>
      </c>
      <c r="B1866" s="4" t="s">
        <v>321</v>
      </c>
    </row>
    <row r="1867" spans="1:2" ht="17.45" customHeight="1" x14ac:dyDescent="0.25">
      <c r="A1867" s="5" t="s">
        <v>2407</v>
      </c>
      <c r="B1867" s="15" t="s">
        <v>2408</v>
      </c>
    </row>
    <row r="1868" spans="1:2" ht="17.45" customHeight="1" x14ac:dyDescent="0.25">
      <c r="A1868" s="5" t="s">
        <v>2409</v>
      </c>
      <c r="B1868" s="15" t="s">
        <v>2410</v>
      </c>
    </row>
    <row r="1869" spans="1:2" ht="17.45" customHeight="1" x14ac:dyDescent="0.25">
      <c r="A1869" s="5" t="s">
        <v>2411</v>
      </c>
      <c r="B1869" s="15" t="s">
        <v>2412</v>
      </c>
    </row>
    <row r="1870" spans="1:2" ht="17.45" customHeight="1" x14ac:dyDescent="0.25">
      <c r="A1870" s="5" t="s">
        <v>2413</v>
      </c>
      <c r="B1870" s="4" t="s">
        <v>2414</v>
      </c>
    </row>
    <row r="1871" spans="1:2" ht="17.45" customHeight="1" x14ac:dyDescent="0.25">
      <c r="A1871" s="5" t="s">
        <v>2415</v>
      </c>
      <c r="B1871" s="15" t="s">
        <v>2416</v>
      </c>
    </row>
    <row r="1872" spans="1:2" ht="17.45" customHeight="1" x14ac:dyDescent="0.25">
      <c r="A1872" s="5" t="s">
        <v>2417</v>
      </c>
      <c r="B1872" s="19" t="s">
        <v>2418</v>
      </c>
    </row>
    <row r="1873" spans="1:2" ht="17.45" customHeight="1" x14ac:dyDescent="0.25">
      <c r="A1873" s="5" t="s">
        <v>2419</v>
      </c>
      <c r="B1873" s="15" t="s">
        <v>2420</v>
      </c>
    </row>
    <row r="1874" spans="1:2" ht="17.45" customHeight="1" x14ac:dyDescent="0.25">
      <c r="A1874" s="5" t="s">
        <v>2421</v>
      </c>
      <c r="B1874" s="15" t="s">
        <v>2422</v>
      </c>
    </row>
    <row r="1875" spans="1:2" ht="17.45" customHeight="1" x14ac:dyDescent="0.25">
      <c r="A1875" s="5" t="s">
        <v>2423</v>
      </c>
      <c r="B1875" s="15" t="s">
        <v>2424</v>
      </c>
    </row>
    <row r="1876" spans="1:2" ht="17.45" customHeight="1" x14ac:dyDescent="0.25">
      <c r="A1876" s="5" t="s">
        <v>2425</v>
      </c>
      <c r="B1876" s="15" t="s">
        <v>2426</v>
      </c>
    </row>
    <row r="1877" spans="1:2" ht="17.45" customHeight="1" x14ac:dyDescent="0.25">
      <c r="A1877" s="5" t="s">
        <v>2427</v>
      </c>
      <c r="B1877" s="15" t="s">
        <v>2428</v>
      </c>
    </row>
    <row r="1878" spans="1:2" ht="17.45" customHeight="1" x14ac:dyDescent="0.25">
      <c r="A1878" s="5" t="s">
        <v>2429</v>
      </c>
      <c r="B1878" s="4" t="s">
        <v>2430</v>
      </c>
    </row>
    <row r="1879" spans="1:2" ht="17.45" customHeight="1" x14ac:dyDescent="0.25">
      <c r="B1879" s="23"/>
    </row>
    <row r="1880" spans="1:2" ht="17.45" customHeight="1" x14ac:dyDescent="0.25">
      <c r="B1880" s="4" t="s">
        <v>2431</v>
      </c>
    </row>
    <row r="1881" spans="1:2" ht="17.45" customHeight="1" x14ac:dyDescent="0.25">
      <c r="B1881" s="15" t="s">
        <v>2432</v>
      </c>
    </row>
    <row r="1882" spans="1:2" ht="17.45" customHeight="1" x14ac:dyDescent="0.25">
      <c r="B1882" s="19" t="s">
        <v>2433</v>
      </c>
    </row>
    <row r="1883" spans="1:2" ht="17.45" customHeight="1" x14ac:dyDescent="0.25">
      <c r="B1883" s="21"/>
    </row>
    <row r="1884" spans="1:2" ht="17.45" customHeight="1" x14ac:dyDescent="0.25">
      <c r="B1884" s="4" t="s">
        <v>58</v>
      </c>
    </row>
    <row r="1885" spans="1:2" ht="17.45" customHeight="1" x14ac:dyDescent="0.25">
      <c r="B1885" s="15" t="s">
        <v>2434</v>
      </c>
    </row>
    <row r="1886" spans="1:2" ht="17.45" customHeight="1" x14ac:dyDescent="0.25">
      <c r="B1886" s="15" t="s">
        <v>2435</v>
      </c>
    </row>
    <row r="1887" spans="1:2" ht="17.45" customHeight="1" x14ac:dyDescent="0.25">
      <c r="B1887" s="23"/>
    </row>
    <row r="1888" spans="1:2" ht="17.45" customHeight="1" x14ac:dyDescent="0.25">
      <c r="B1888" s="4" t="s">
        <v>2436</v>
      </c>
    </row>
    <row r="1889" spans="1:2" ht="17.45" customHeight="1" x14ac:dyDescent="0.25">
      <c r="B1889" s="15" t="s">
        <v>2437</v>
      </c>
    </row>
    <row r="1890" spans="1:2" ht="17.45" customHeight="1" x14ac:dyDescent="0.25">
      <c r="B1890" s="15" t="s">
        <v>2438</v>
      </c>
    </row>
    <row r="1891" spans="1:2" ht="17.45" customHeight="1" x14ac:dyDescent="0.25">
      <c r="B1891" s="15" t="s">
        <v>2439</v>
      </c>
    </row>
    <row r="1892" spans="1:2" ht="17.45" customHeight="1" x14ac:dyDescent="0.25">
      <c r="B1892" s="16"/>
    </row>
    <row r="1894" spans="1:2" ht="17.45" customHeight="1" x14ac:dyDescent="0.25">
      <c r="A1894" s="36" t="s">
        <v>2440</v>
      </c>
      <c r="B1894" s="4" t="s">
        <v>34</v>
      </c>
    </row>
    <row r="1895" spans="1:2" ht="17.45" customHeight="1" x14ac:dyDescent="0.25">
      <c r="A1895" s="5" t="s">
        <v>2441</v>
      </c>
      <c r="B1895" s="15" t="s">
        <v>117</v>
      </c>
    </row>
    <row r="1896" spans="1:2" ht="17.45" customHeight="1" x14ac:dyDescent="0.25">
      <c r="B1896" s="16"/>
    </row>
    <row r="1898" spans="1:2" ht="17.45" customHeight="1" x14ac:dyDescent="0.25">
      <c r="A1898" s="36" t="s">
        <v>2442</v>
      </c>
      <c r="B1898" s="4" t="s">
        <v>34</v>
      </c>
    </row>
    <row r="1899" spans="1:2" ht="17.45" customHeight="1" x14ac:dyDescent="0.25">
      <c r="A1899" s="5" t="s">
        <v>2443</v>
      </c>
      <c r="B1899" s="15" t="s">
        <v>117</v>
      </c>
    </row>
    <row r="1900" spans="1:2" ht="17.45" customHeight="1" x14ac:dyDescent="0.25">
      <c r="A1900" s="5" t="s">
        <v>2444</v>
      </c>
      <c r="B1900" s="15" t="s">
        <v>100</v>
      </c>
    </row>
    <row r="1901" spans="1:2" ht="17.45" customHeight="1" x14ac:dyDescent="0.25">
      <c r="A1901" s="5" t="s">
        <v>2445</v>
      </c>
      <c r="B1901" s="15" t="s">
        <v>165</v>
      </c>
    </row>
    <row r="1902" spans="1:2" ht="17.45" customHeight="1" x14ac:dyDescent="0.25">
      <c r="A1902" s="5" t="s">
        <v>2446</v>
      </c>
      <c r="B1902" s="15" t="s">
        <v>102</v>
      </c>
    </row>
    <row r="1903" spans="1:2" ht="17.45" customHeight="1" x14ac:dyDescent="0.25">
      <c r="A1903" s="5" t="s">
        <v>2447</v>
      </c>
      <c r="B1903" s="15" t="s">
        <v>265</v>
      </c>
    </row>
    <row r="1904" spans="1:2" ht="17.45" customHeight="1" x14ac:dyDescent="0.25">
      <c r="A1904" s="5" t="s">
        <v>2448</v>
      </c>
      <c r="B1904" s="15" t="s">
        <v>104</v>
      </c>
    </row>
    <row r="1905" spans="1:2" ht="17.45" customHeight="1" x14ac:dyDescent="0.25">
      <c r="A1905" s="5" t="s">
        <v>2449</v>
      </c>
      <c r="B1905" s="4" t="s">
        <v>58</v>
      </c>
    </row>
    <row r="1906" spans="1:2" ht="17.45" customHeight="1" x14ac:dyDescent="0.25">
      <c r="A1906" s="5" t="s">
        <v>2450</v>
      </c>
      <c r="B1906" s="15" t="s">
        <v>1340</v>
      </c>
    </row>
    <row r="1907" spans="1:2" ht="17.45" customHeight="1" x14ac:dyDescent="0.25">
      <c r="A1907" s="5" t="s">
        <v>2451</v>
      </c>
      <c r="B1907" s="15" t="s">
        <v>91</v>
      </c>
    </row>
    <row r="1908" spans="1:2" ht="17.45" customHeight="1" x14ac:dyDescent="0.25">
      <c r="B1908" s="17"/>
    </row>
    <row r="1910" spans="1:2" ht="17.45" customHeight="1" x14ac:dyDescent="0.25">
      <c r="A1910" s="36" t="s">
        <v>2452</v>
      </c>
      <c r="B1910" s="4" t="s">
        <v>34</v>
      </c>
    </row>
    <row r="1911" spans="1:2" ht="17.45" customHeight="1" x14ac:dyDescent="0.25">
      <c r="A1911" s="5" t="s">
        <v>2453</v>
      </c>
      <c r="B1911" s="15" t="s">
        <v>117</v>
      </c>
    </row>
    <row r="1912" spans="1:2" ht="17.45" customHeight="1" x14ac:dyDescent="0.25">
      <c r="A1912" s="5" t="s">
        <v>2454</v>
      </c>
      <c r="B1912" s="15" t="s">
        <v>100</v>
      </c>
    </row>
    <row r="1913" spans="1:2" ht="17.45" customHeight="1" x14ac:dyDescent="0.25">
      <c r="A1913" s="5" t="s">
        <v>2455</v>
      </c>
      <c r="B1913" s="15" t="s">
        <v>102</v>
      </c>
    </row>
    <row r="1914" spans="1:2" ht="17.45" customHeight="1" x14ac:dyDescent="0.25">
      <c r="A1914" s="5" t="s">
        <v>2456</v>
      </c>
      <c r="B1914" s="15" t="s">
        <v>104</v>
      </c>
    </row>
    <row r="1915" spans="1:2" ht="17.45" customHeight="1" x14ac:dyDescent="0.25">
      <c r="A1915" s="5" t="s">
        <v>2457</v>
      </c>
      <c r="B1915" s="4" t="s">
        <v>321</v>
      </c>
    </row>
    <row r="1916" spans="1:2" ht="17.45" customHeight="1" x14ac:dyDescent="0.25">
      <c r="A1916" s="5" t="s">
        <v>2458</v>
      </c>
      <c r="B1916" s="15" t="s">
        <v>2459</v>
      </c>
    </row>
    <row r="1917" spans="1:2" ht="17.45" customHeight="1" x14ac:dyDescent="0.25">
      <c r="A1917" s="5" t="s">
        <v>2460</v>
      </c>
      <c r="B1917" s="15" t="s">
        <v>2461</v>
      </c>
    </row>
    <row r="1918" spans="1:2" ht="17.45" customHeight="1" x14ac:dyDescent="0.25">
      <c r="A1918" s="5" t="s">
        <v>2462</v>
      </c>
      <c r="B1918" s="15" t="s">
        <v>2463</v>
      </c>
    </row>
    <row r="1919" spans="1:2" ht="17.45" customHeight="1" x14ac:dyDescent="0.25">
      <c r="A1919" s="5" t="s">
        <v>2464</v>
      </c>
      <c r="B1919" s="15" t="s">
        <v>232</v>
      </c>
    </row>
    <row r="1920" spans="1:2" ht="17.45" customHeight="1" x14ac:dyDescent="0.25">
      <c r="A1920" s="5" t="s">
        <v>2465</v>
      </c>
      <c r="B1920" s="15" t="s">
        <v>1822</v>
      </c>
    </row>
    <row r="1921" spans="1:2" ht="17.45" customHeight="1" x14ac:dyDescent="0.25">
      <c r="A1921" s="5" t="s">
        <v>2466</v>
      </c>
      <c r="B1921" s="15" t="s">
        <v>2467</v>
      </c>
    </row>
    <row r="1922" spans="1:2" ht="17.45" customHeight="1" x14ac:dyDescent="0.25">
      <c r="A1922" s="5" t="s">
        <v>2468</v>
      </c>
      <c r="B1922" s="4" t="s">
        <v>58</v>
      </c>
    </row>
    <row r="1923" spans="1:2" ht="17.45" customHeight="1" x14ac:dyDescent="0.25">
      <c r="A1923" s="5" t="s">
        <v>2469</v>
      </c>
      <c r="B1923" s="15" t="s">
        <v>1633</v>
      </c>
    </row>
    <row r="1924" spans="1:2" ht="17.45" customHeight="1" x14ac:dyDescent="0.25">
      <c r="A1924" s="5" t="s">
        <v>2470</v>
      </c>
      <c r="B1924" s="15" t="s">
        <v>2471</v>
      </c>
    </row>
    <row r="1925" spans="1:2" ht="17.45" customHeight="1" x14ac:dyDescent="0.25">
      <c r="B1925" s="17"/>
    </row>
    <row r="1927" spans="1:2" ht="17.45" customHeight="1" x14ac:dyDescent="0.25">
      <c r="A1927" s="36" t="s">
        <v>2472</v>
      </c>
      <c r="B1927" s="4" t="s">
        <v>34</v>
      </c>
    </row>
    <row r="1928" spans="1:2" ht="17.45" customHeight="1" x14ac:dyDescent="0.25">
      <c r="A1928" s="5" t="s">
        <v>2473</v>
      </c>
      <c r="B1928" s="15" t="s">
        <v>117</v>
      </c>
    </row>
    <row r="1929" spans="1:2" ht="17.45" customHeight="1" x14ac:dyDescent="0.25">
      <c r="B1929" s="16"/>
    </row>
    <row r="1931" spans="1:2" ht="17.45" customHeight="1" x14ac:dyDescent="0.25">
      <c r="A1931" s="36" t="s">
        <v>2474</v>
      </c>
      <c r="B1931" s="4" t="s">
        <v>34</v>
      </c>
    </row>
    <row r="1932" spans="1:2" ht="17.45" customHeight="1" x14ac:dyDescent="0.25">
      <c r="A1932" s="5" t="s">
        <v>2475</v>
      </c>
      <c r="B1932" s="15" t="s">
        <v>117</v>
      </c>
    </row>
    <row r="1933" spans="1:2" ht="17.45" customHeight="1" x14ac:dyDescent="0.25">
      <c r="B1933" s="16"/>
    </row>
    <row r="1935" spans="1:2" ht="17.45" customHeight="1" x14ac:dyDescent="0.25">
      <c r="A1935" s="36" t="s">
        <v>2476</v>
      </c>
      <c r="B1935" s="4" t="s">
        <v>34</v>
      </c>
    </row>
    <row r="1936" spans="1:2" ht="17.45" customHeight="1" x14ac:dyDescent="0.25">
      <c r="A1936" s="5" t="s">
        <v>2477</v>
      </c>
      <c r="B1936" s="15" t="s">
        <v>2478</v>
      </c>
    </row>
    <row r="1937" spans="1:2" ht="17.45" customHeight="1" x14ac:dyDescent="0.25">
      <c r="A1937" s="5" t="s">
        <v>2479</v>
      </c>
      <c r="B1937" s="15" t="s">
        <v>48</v>
      </c>
    </row>
    <row r="1938" spans="1:2" ht="17.45" customHeight="1" x14ac:dyDescent="0.25">
      <c r="A1938" s="5" t="s">
        <v>2480</v>
      </c>
      <c r="B1938" s="15" t="s">
        <v>2481</v>
      </c>
    </row>
    <row r="1939" spans="1:2" ht="17.45" customHeight="1" x14ac:dyDescent="0.25">
      <c r="A1939" s="5" t="s">
        <v>2482</v>
      </c>
      <c r="B1939" s="15" t="s">
        <v>83</v>
      </c>
    </row>
    <row r="1940" spans="1:2" ht="17.45" customHeight="1" x14ac:dyDescent="0.25">
      <c r="B1940" s="22"/>
    </row>
    <row r="1942" spans="1:2" ht="17.45" customHeight="1" x14ac:dyDescent="0.25">
      <c r="A1942" s="36" t="s">
        <v>2483</v>
      </c>
      <c r="B1942" s="4" t="s">
        <v>34</v>
      </c>
    </row>
    <row r="1943" spans="1:2" ht="17.45" customHeight="1" x14ac:dyDescent="0.25">
      <c r="A1943" s="5" t="s">
        <v>2484</v>
      </c>
      <c r="B1943" s="15" t="s">
        <v>117</v>
      </c>
    </row>
    <row r="1944" spans="1:2" ht="17.45" customHeight="1" x14ac:dyDescent="0.25">
      <c r="A1944" s="5" t="s">
        <v>2485</v>
      </c>
      <c r="B1944" s="15" t="s">
        <v>2486</v>
      </c>
    </row>
    <row r="1945" spans="1:2" ht="17.45" customHeight="1" x14ac:dyDescent="0.25">
      <c r="B1945" s="17"/>
    </row>
    <row r="1946" spans="1:2" ht="17.45" customHeight="1" x14ac:dyDescent="0.25">
      <c r="A1946" s="36" t="s">
        <v>2483</v>
      </c>
      <c r="B1946" s="4" t="s">
        <v>34</v>
      </c>
    </row>
    <row r="1947" spans="1:2" ht="17.45" customHeight="1" x14ac:dyDescent="0.25">
      <c r="A1947" s="5" t="s">
        <v>2484</v>
      </c>
      <c r="B1947" s="15" t="s">
        <v>117</v>
      </c>
    </row>
    <row r="1948" spans="1:2" ht="17.45" customHeight="1" x14ac:dyDescent="0.25">
      <c r="A1948" s="5" t="s">
        <v>2485</v>
      </c>
      <c r="B1948" s="15" t="s">
        <v>2486</v>
      </c>
    </row>
    <row r="1949" spans="1:2" ht="17.45" customHeight="1" x14ac:dyDescent="0.25">
      <c r="B1949" s="17"/>
    </row>
    <row r="1951" spans="1:2" ht="17.45" customHeight="1" x14ac:dyDescent="0.25">
      <c r="A1951" s="36" t="s">
        <v>2487</v>
      </c>
      <c r="B1951" s="4" t="s">
        <v>2488</v>
      </c>
    </row>
    <row r="1952" spans="1:2" ht="17.45" customHeight="1" x14ac:dyDescent="0.25">
      <c r="A1952" s="5" t="s">
        <v>3051</v>
      </c>
      <c r="B1952" s="15" t="s">
        <v>2489</v>
      </c>
    </row>
    <row r="1953" spans="1:2" ht="17.45" customHeight="1" x14ac:dyDescent="0.25">
      <c r="A1953" s="5" t="s">
        <v>3052</v>
      </c>
      <c r="B1953" s="15" t="s">
        <v>2490</v>
      </c>
    </row>
    <row r="1954" spans="1:2" ht="17.45" customHeight="1" x14ac:dyDescent="0.25">
      <c r="A1954" s="5" t="s">
        <v>3053</v>
      </c>
      <c r="B1954" s="4" t="s">
        <v>2491</v>
      </c>
    </row>
    <row r="1955" spans="1:2" ht="17.45" customHeight="1" x14ac:dyDescent="0.25">
      <c r="A1955" s="5" t="s">
        <v>3054</v>
      </c>
      <c r="B1955" s="15" t="s">
        <v>2492</v>
      </c>
    </row>
    <row r="1956" spans="1:2" ht="17.45" customHeight="1" x14ac:dyDescent="0.25">
      <c r="A1956" s="5" t="s">
        <v>3055</v>
      </c>
      <c r="B1956" s="15" t="s">
        <v>48</v>
      </c>
    </row>
    <row r="1957" spans="1:2" ht="17.45" customHeight="1" x14ac:dyDescent="0.25">
      <c r="A1957" s="5" t="s">
        <v>3056</v>
      </c>
      <c r="B1957" s="15" t="s">
        <v>2493</v>
      </c>
    </row>
    <row r="1958" spans="1:2" ht="17.45" customHeight="1" x14ac:dyDescent="0.25">
      <c r="A1958" s="5" t="s">
        <v>3057</v>
      </c>
      <c r="B1958" s="4" t="s">
        <v>58</v>
      </c>
    </row>
    <row r="1959" spans="1:2" ht="17.45" customHeight="1" x14ac:dyDescent="0.25">
      <c r="A1959" s="5" t="s">
        <v>3058</v>
      </c>
      <c r="B1959" s="15" t="s">
        <v>1340</v>
      </c>
    </row>
    <row r="1960" spans="1:2" ht="17.45" customHeight="1" x14ac:dyDescent="0.25">
      <c r="A1960" s="5" t="s">
        <v>3059</v>
      </c>
      <c r="B1960" s="15" t="s">
        <v>2494</v>
      </c>
    </row>
    <row r="1961" spans="1:2" ht="17.45" customHeight="1" x14ac:dyDescent="0.25">
      <c r="B1961" s="16"/>
    </row>
    <row r="1962" spans="1:2" ht="17.45" customHeight="1" x14ac:dyDescent="0.25">
      <c r="A1962" s="36" t="s">
        <v>2487</v>
      </c>
      <c r="B1962" s="4" t="s">
        <v>2488</v>
      </c>
    </row>
    <row r="1963" spans="1:2" ht="17.45" customHeight="1" x14ac:dyDescent="0.25">
      <c r="A1963" s="5" t="s">
        <v>3042</v>
      </c>
      <c r="B1963" s="15" t="s">
        <v>2489</v>
      </c>
    </row>
    <row r="1964" spans="1:2" ht="17.45" customHeight="1" x14ac:dyDescent="0.25">
      <c r="A1964" s="5" t="s">
        <v>3043</v>
      </c>
      <c r="B1964" s="15" t="s">
        <v>2490</v>
      </c>
    </row>
    <row r="1965" spans="1:2" ht="17.45" customHeight="1" x14ac:dyDescent="0.25">
      <c r="A1965" s="5" t="s">
        <v>3044</v>
      </c>
      <c r="B1965" s="4" t="s">
        <v>2491</v>
      </c>
    </row>
    <row r="1966" spans="1:2" ht="17.45" customHeight="1" x14ac:dyDescent="0.25">
      <c r="A1966" s="5" t="s">
        <v>3045</v>
      </c>
      <c r="B1966" s="15" t="s">
        <v>2492</v>
      </c>
    </row>
    <row r="1967" spans="1:2" ht="17.45" customHeight="1" x14ac:dyDescent="0.25">
      <c r="A1967" s="5" t="s">
        <v>3046</v>
      </c>
      <c r="B1967" s="15" t="s">
        <v>48</v>
      </c>
    </row>
    <row r="1968" spans="1:2" ht="17.45" customHeight="1" x14ac:dyDescent="0.25">
      <c r="A1968" s="5" t="s">
        <v>3047</v>
      </c>
      <c r="B1968" s="15" t="s">
        <v>2493</v>
      </c>
    </row>
    <row r="1969" spans="1:2" ht="17.45" customHeight="1" x14ac:dyDescent="0.25">
      <c r="A1969" s="5" t="s">
        <v>3048</v>
      </c>
      <c r="B1969" s="4" t="s">
        <v>58</v>
      </c>
    </row>
    <row r="1970" spans="1:2" ht="17.45" customHeight="1" x14ac:dyDescent="0.25">
      <c r="A1970" s="5" t="s">
        <v>3049</v>
      </c>
      <c r="B1970" s="15" t="s">
        <v>1340</v>
      </c>
    </row>
    <row r="1971" spans="1:2" ht="17.45" customHeight="1" x14ac:dyDescent="0.25">
      <c r="A1971" s="5" t="s">
        <v>3050</v>
      </c>
      <c r="B1971" s="15" t="s">
        <v>2494</v>
      </c>
    </row>
    <row r="1972" spans="1:2" ht="17.45" customHeight="1" x14ac:dyDescent="0.25">
      <c r="B1972" s="16"/>
    </row>
    <row r="1973" spans="1:2" ht="17.45" customHeight="1" x14ac:dyDescent="0.25">
      <c r="A1973" s="36" t="s">
        <v>2487</v>
      </c>
      <c r="B1973" s="4" t="s">
        <v>3060</v>
      </c>
    </row>
    <row r="1974" spans="1:2" ht="17.45" customHeight="1" x14ac:dyDescent="0.25">
      <c r="A1974" s="5" t="s">
        <v>3061</v>
      </c>
      <c r="B1974" s="15" t="s">
        <v>2489</v>
      </c>
    </row>
    <row r="1975" spans="1:2" ht="17.45" customHeight="1" x14ac:dyDescent="0.25">
      <c r="A1975" s="5" t="s">
        <v>3062</v>
      </c>
      <c r="B1975" s="15" t="s">
        <v>2490</v>
      </c>
    </row>
    <row r="1976" spans="1:2" ht="17.45" customHeight="1" x14ac:dyDescent="0.25">
      <c r="A1976" s="5" t="s">
        <v>3063</v>
      </c>
      <c r="B1976" s="4" t="s">
        <v>2491</v>
      </c>
    </row>
    <row r="1977" spans="1:2" ht="17.45" customHeight="1" x14ac:dyDescent="0.25">
      <c r="A1977" s="5" t="s">
        <v>3064</v>
      </c>
      <c r="B1977" s="15" t="s">
        <v>2492</v>
      </c>
    </row>
    <row r="1978" spans="1:2" ht="17.45" customHeight="1" x14ac:dyDescent="0.25">
      <c r="A1978" s="5" t="s">
        <v>3065</v>
      </c>
      <c r="B1978" s="15" t="s">
        <v>48</v>
      </c>
    </row>
    <row r="1979" spans="1:2" ht="17.45" customHeight="1" x14ac:dyDescent="0.25">
      <c r="A1979" s="5" t="s">
        <v>3066</v>
      </c>
      <c r="B1979" s="15" t="s">
        <v>2493</v>
      </c>
    </row>
    <row r="1980" spans="1:2" ht="17.45" customHeight="1" x14ac:dyDescent="0.25">
      <c r="A1980" s="5" t="s">
        <v>3067</v>
      </c>
      <c r="B1980" s="4" t="s">
        <v>58</v>
      </c>
    </row>
    <row r="1981" spans="1:2" ht="17.45" customHeight="1" x14ac:dyDescent="0.25">
      <c r="A1981" s="5" t="s">
        <v>3068</v>
      </c>
      <c r="B1981" s="15" t="s">
        <v>1340</v>
      </c>
    </row>
    <row r="1982" spans="1:2" ht="17.45" customHeight="1" x14ac:dyDescent="0.25">
      <c r="A1982" s="5" t="s">
        <v>3069</v>
      </c>
      <c r="B1982" s="15" t="s">
        <v>2494</v>
      </c>
    </row>
    <row r="1984" spans="1:2" ht="17.45" customHeight="1" x14ac:dyDescent="0.25">
      <c r="A1984" s="36" t="s">
        <v>2495</v>
      </c>
      <c r="B1984" s="4" t="s">
        <v>34</v>
      </c>
    </row>
    <row r="1985" spans="1:2" ht="17.45" customHeight="1" x14ac:dyDescent="0.25">
      <c r="A1985" s="5" t="s">
        <v>2496</v>
      </c>
      <c r="B1985" s="15" t="s">
        <v>2497</v>
      </c>
    </row>
    <row r="1986" spans="1:2" ht="17.45" customHeight="1" x14ac:dyDescent="0.25">
      <c r="A1986" s="5" t="s">
        <v>2498</v>
      </c>
      <c r="B1986" s="15" t="s">
        <v>2499</v>
      </c>
    </row>
    <row r="1987" spans="1:2" ht="17.45" customHeight="1" x14ac:dyDescent="0.25">
      <c r="A1987" s="5" t="s">
        <v>2500</v>
      </c>
      <c r="B1987" s="15" t="s">
        <v>2501</v>
      </c>
    </row>
    <row r="1988" spans="1:2" ht="17.45" customHeight="1" x14ac:dyDescent="0.25">
      <c r="A1988" s="5" t="s">
        <v>2502</v>
      </c>
      <c r="B1988" s="15" t="s">
        <v>282</v>
      </c>
    </row>
    <row r="1989" spans="1:2" ht="17.45" customHeight="1" x14ac:dyDescent="0.25">
      <c r="A1989" s="5" t="s">
        <v>2503</v>
      </c>
      <c r="B1989" s="15" t="s">
        <v>232</v>
      </c>
    </row>
    <row r="1990" spans="1:2" ht="17.45" customHeight="1" x14ac:dyDescent="0.25">
      <c r="A1990" s="5" t="s">
        <v>2504</v>
      </c>
      <c r="B1990" s="15" t="s">
        <v>2505</v>
      </c>
    </row>
    <row r="1991" spans="1:2" ht="17.45" customHeight="1" x14ac:dyDescent="0.25">
      <c r="A1991" s="5" t="s">
        <v>2506</v>
      </c>
      <c r="B1991" s="15" t="s">
        <v>78</v>
      </c>
    </row>
    <row r="1992" spans="1:2" ht="17.45" customHeight="1" x14ac:dyDescent="0.25">
      <c r="A1992" s="5" t="s">
        <v>2507</v>
      </c>
      <c r="B1992" s="15" t="s">
        <v>2508</v>
      </c>
    </row>
    <row r="1993" spans="1:2" ht="17.45" customHeight="1" x14ac:dyDescent="0.25">
      <c r="A1993" s="5" t="s">
        <v>2509</v>
      </c>
      <c r="B1993" s="15" t="s">
        <v>117</v>
      </c>
    </row>
    <row r="1994" spans="1:2" ht="17.45" customHeight="1" x14ac:dyDescent="0.25">
      <c r="A1994" s="5" t="s">
        <v>2510</v>
      </c>
      <c r="B1994" s="15" t="s">
        <v>102</v>
      </c>
    </row>
    <row r="1995" spans="1:2" ht="17.45" customHeight="1" x14ac:dyDescent="0.25">
      <c r="A1995" s="5" t="s">
        <v>2511</v>
      </c>
      <c r="B1995" s="15" t="s">
        <v>104</v>
      </c>
    </row>
    <row r="1996" spans="1:2" ht="17.45" customHeight="1" x14ac:dyDescent="0.25">
      <c r="B1996" s="22"/>
    </row>
    <row r="1998" spans="1:2" ht="17.45" customHeight="1" x14ac:dyDescent="0.25">
      <c r="A1998" s="36" t="s">
        <v>2512</v>
      </c>
      <c r="B1998" s="4" t="s">
        <v>34</v>
      </c>
    </row>
    <row r="1999" spans="1:2" ht="17.45" customHeight="1" x14ac:dyDescent="0.25">
      <c r="A1999" s="5" t="s">
        <v>2513</v>
      </c>
      <c r="B1999" s="15" t="s">
        <v>117</v>
      </c>
    </row>
    <row r="2000" spans="1:2" ht="17.45" customHeight="1" x14ac:dyDescent="0.25">
      <c r="A2000" s="5" t="s">
        <v>2514</v>
      </c>
      <c r="B2000" s="15" t="s">
        <v>102</v>
      </c>
    </row>
    <row r="2001" spans="1:2" ht="17.45" customHeight="1" x14ac:dyDescent="0.25">
      <c r="A2001" s="5" t="s">
        <v>2515</v>
      </c>
      <c r="B2001" s="15" t="s">
        <v>2516</v>
      </c>
    </row>
    <row r="2002" spans="1:2" ht="17.45" customHeight="1" x14ac:dyDescent="0.25">
      <c r="A2002" s="5" t="s">
        <v>2517</v>
      </c>
      <c r="B2002" s="15" t="s">
        <v>104</v>
      </c>
    </row>
    <row r="2003" spans="1:2" ht="17.45" customHeight="1" x14ac:dyDescent="0.25">
      <c r="B2003" s="22"/>
    </row>
    <row r="2005" spans="1:2" ht="17.45" customHeight="1" x14ac:dyDescent="0.25">
      <c r="A2005" s="36" t="s">
        <v>2518</v>
      </c>
      <c r="B2005" s="4" t="s">
        <v>34</v>
      </c>
    </row>
    <row r="2006" spans="1:2" ht="17.45" customHeight="1" x14ac:dyDescent="0.25">
      <c r="A2006" s="5" t="s">
        <v>2519</v>
      </c>
      <c r="B2006" s="15" t="s">
        <v>2520</v>
      </c>
    </row>
    <row r="2007" spans="1:2" ht="17.45" customHeight="1" x14ac:dyDescent="0.25">
      <c r="A2007" s="5" t="s">
        <v>2521</v>
      </c>
      <c r="B2007" s="15" t="s">
        <v>117</v>
      </c>
    </row>
    <row r="2008" spans="1:2" ht="17.45" customHeight="1" x14ac:dyDescent="0.25">
      <c r="A2008" s="5" t="s">
        <v>2522</v>
      </c>
      <c r="B2008" s="15" t="s">
        <v>210</v>
      </c>
    </row>
    <row r="2009" spans="1:2" ht="17.45" customHeight="1" x14ac:dyDescent="0.25">
      <c r="A2009" s="5" t="s">
        <v>2523</v>
      </c>
      <c r="B2009" s="4" t="s">
        <v>321</v>
      </c>
    </row>
    <row r="2010" spans="1:2" ht="17.45" customHeight="1" x14ac:dyDescent="0.25">
      <c r="A2010" s="5" t="s">
        <v>2524</v>
      </c>
      <c r="B2010" s="15" t="s">
        <v>2525</v>
      </c>
    </row>
    <row r="2011" spans="1:2" ht="17.45" customHeight="1" x14ac:dyDescent="0.25">
      <c r="A2011" s="5" t="s">
        <v>2526</v>
      </c>
      <c r="B2011" s="4" t="s">
        <v>58</v>
      </c>
    </row>
    <row r="2012" spans="1:2" ht="17.45" customHeight="1" x14ac:dyDescent="0.25">
      <c r="A2012" s="5" t="s">
        <v>2527</v>
      </c>
      <c r="B2012" s="15" t="s">
        <v>2528</v>
      </c>
    </row>
    <row r="2013" spans="1:2" ht="17.45" customHeight="1" x14ac:dyDescent="0.25">
      <c r="A2013" s="5" t="s">
        <v>2529</v>
      </c>
      <c r="B2013" s="15" t="s">
        <v>1967</v>
      </c>
    </row>
    <row r="2014" spans="1:2" ht="17.45" customHeight="1" x14ac:dyDescent="0.25">
      <c r="B2014" s="26"/>
    </row>
    <row r="2016" spans="1:2" ht="17.45" customHeight="1" x14ac:dyDescent="0.25">
      <c r="A2016" s="36" t="s">
        <v>2530</v>
      </c>
      <c r="B2016" s="4" t="s">
        <v>34</v>
      </c>
    </row>
    <row r="2017" spans="1:2" ht="17.45" customHeight="1" x14ac:dyDescent="0.25">
      <c r="A2017" s="5" t="s">
        <v>2531</v>
      </c>
      <c r="B2017" s="15" t="s">
        <v>117</v>
      </c>
    </row>
    <row r="2018" spans="1:2" ht="17.45" customHeight="1" x14ac:dyDescent="0.25">
      <c r="A2018" s="5" t="s">
        <v>2532</v>
      </c>
      <c r="B2018" s="15" t="s">
        <v>102</v>
      </c>
    </row>
    <row r="2019" spans="1:2" ht="17.45" customHeight="1" x14ac:dyDescent="0.25">
      <c r="A2019" s="5" t="s">
        <v>2533</v>
      </c>
      <c r="B2019" s="15" t="s">
        <v>104</v>
      </c>
    </row>
    <row r="2020" spans="1:2" ht="17.45" customHeight="1" x14ac:dyDescent="0.25">
      <c r="A2020" s="5" t="s">
        <v>2534</v>
      </c>
      <c r="B2020" s="4" t="s">
        <v>321</v>
      </c>
    </row>
    <row r="2021" spans="1:2" ht="17.45" customHeight="1" x14ac:dyDescent="0.25">
      <c r="A2021" s="5" t="s">
        <v>2535</v>
      </c>
      <c r="B2021" s="15" t="s">
        <v>210</v>
      </c>
    </row>
  </sheetData>
  <mergeCells count="3">
    <mergeCell ref="B1744:B1745"/>
    <mergeCell ref="C1737:C1738"/>
    <mergeCell ref="D1737:D1738"/>
  </mergeCells>
  <phoneticPr fontId="10" type="noConversion"/>
  <hyperlinks>
    <hyperlink ref="B99" r:id="rId1" display="http://bsb.apca.com.au/" xr:uid="{00000000-0004-0000-0100-000000000000}"/>
    <hyperlink ref="B407" r:id="rId2" display="http://www.bccr.fi.cr/sistema_pagos/iban/index.html" xr:uid="{00000000-0004-0000-0100-000001000000}"/>
    <hyperlink ref="B476" r:id="rId3" display="http://www.bancentral.gov.do/sipard/main/main.asp" xr:uid="{00000000-0004-0000-0100-000002000000}"/>
    <hyperlink ref="B520" r:id="rId4" display="http://epc.cbnet.info/content/adherence_database" xr:uid="{00000000-0004-0000-0100-000003000000}"/>
    <hyperlink ref="B895" r:id="rId5" display="http://www.paymentscouncil.org.uk/resources_and_publications/sort_code_checker" xr:uid="{00000000-0004-0000-0100-000004000000}"/>
    <hyperlink ref="B1071" r:id="rId6" display="https://fcraonline.nic.in/fc8_statewise.aspx" xr:uid="{00000000-0004-0000-0100-000005000000}"/>
    <hyperlink ref="B1417" r:id="rId7" display="http://app.mk.westernunion.com/e/er?s=930&amp;lid=12155&amp;elq=%3Cspan" xr:uid="{00000000-0004-0000-0100-000006000000}"/>
    <hyperlink ref="B1872" r:id="rId8" display="https://www.frbservices.org/EPaymentsDirectory/searchFedwire.html" xr:uid="{00000000-0004-0000-0100-000007000000}"/>
    <hyperlink ref="B1882" r:id="rId9" display="https://www.frbservices.org/EPaymentsDirectory/search.html"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85"/>
  <sheetViews>
    <sheetView topLeftCell="D43" zoomScale="85" zoomScaleNormal="85" workbookViewId="0">
      <selection activeCell="D185" sqref="D185"/>
    </sheetView>
  </sheetViews>
  <sheetFormatPr defaultRowHeight="15" x14ac:dyDescent="0.25"/>
  <cols>
    <col min="1" max="1" width="41.42578125" style="5" bestFit="1" customWidth="1"/>
    <col min="2" max="2" width="6.85546875" style="5" customWidth="1"/>
    <col min="3" max="3" width="11.85546875" style="5" customWidth="1"/>
    <col min="4" max="4" width="28.140625" bestFit="1" customWidth="1"/>
    <col min="6" max="6" width="51.85546875" bestFit="1" customWidth="1"/>
    <col min="8" max="8" width="9.85546875" customWidth="1"/>
    <col min="10" max="10" width="9.85546875" customWidth="1"/>
  </cols>
  <sheetData>
    <row r="1" spans="1:12" x14ac:dyDescent="0.25">
      <c r="A1" s="5" t="s">
        <v>2536</v>
      </c>
      <c r="D1" t="s">
        <v>2537</v>
      </c>
      <c r="F1" s="88" t="s">
        <v>2538</v>
      </c>
      <c r="H1" t="s">
        <v>2536</v>
      </c>
      <c r="J1" t="s">
        <v>2536</v>
      </c>
    </row>
    <row r="2" spans="1:12" ht="18.75" x14ac:dyDescent="0.25">
      <c r="A2" s="1" t="s">
        <v>2539</v>
      </c>
      <c r="B2" s="1" t="s">
        <v>2540</v>
      </c>
      <c r="C2" s="10"/>
      <c r="D2" s="1" t="s">
        <v>2541</v>
      </c>
      <c r="F2" s="89" t="s">
        <v>2542</v>
      </c>
      <c r="H2" t="s">
        <v>2543</v>
      </c>
      <c r="J2" t="s">
        <v>2544</v>
      </c>
      <c r="L2" s="41" t="s">
        <v>2545</v>
      </c>
    </row>
    <row r="3" spans="1:12" ht="18.75" x14ac:dyDescent="0.25">
      <c r="A3" s="1" t="s">
        <v>2546</v>
      </c>
      <c r="B3" s="1" t="s">
        <v>2547</v>
      </c>
      <c r="C3" s="10"/>
      <c r="D3" t="s">
        <v>747</v>
      </c>
      <c r="F3" s="89" t="s">
        <v>2548</v>
      </c>
      <c r="H3" t="s">
        <v>2549</v>
      </c>
      <c r="J3" t="s">
        <v>2550</v>
      </c>
    </row>
    <row r="4" spans="1:12" ht="18.75" x14ac:dyDescent="0.25">
      <c r="A4" s="1" t="s">
        <v>2551</v>
      </c>
      <c r="B4" s="1" t="s">
        <v>2552</v>
      </c>
      <c r="C4" s="10"/>
      <c r="D4" t="s">
        <v>2553</v>
      </c>
      <c r="F4" t="s">
        <v>2554</v>
      </c>
    </row>
    <row r="5" spans="1:12" ht="18.75" x14ac:dyDescent="0.25">
      <c r="A5" s="1" t="s">
        <v>2555</v>
      </c>
      <c r="B5" s="1" t="s">
        <v>2540</v>
      </c>
      <c r="C5" s="10"/>
      <c r="D5" s="1" t="s">
        <v>751</v>
      </c>
      <c r="F5" t="s">
        <v>2556</v>
      </c>
    </row>
    <row r="6" spans="1:12" ht="18.75" x14ac:dyDescent="0.25">
      <c r="A6" s="1" t="s">
        <v>2557</v>
      </c>
      <c r="B6" s="1" t="s">
        <v>2558</v>
      </c>
      <c r="C6" s="10"/>
      <c r="D6" t="s">
        <v>2559</v>
      </c>
      <c r="F6" t="s">
        <v>2560</v>
      </c>
    </row>
    <row r="7" spans="1:12" ht="18.75" x14ac:dyDescent="0.25">
      <c r="A7" s="1" t="s">
        <v>2561</v>
      </c>
      <c r="B7" s="1" t="s">
        <v>2562</v>
      </c>
      <c r="C7" s="11"/>
      <c r="D7" t="s">
        <v>2563</v>
      </c>
      <c r="F7" t="s">
        <v>3017</v>
      </c>
    </row>
    <row r="8" spans="1:12" ht="18.75" x14ac:dyDescent="0.25">
      <c r="A8" s="1" t="s">
        <v>2564</v>
      </c>
      <c r="B8" s="1" t="s">
        <v>2565</v>
      </c>
      <c r="C8" s="10"/>
      <c r="D8" t="s">
        <v>2566</v>
      </c>
      <c r="F8" t="s">
        <v>3018</v>
      </c>
    </row>
    <row r="9" spans="1:12" ht="18.75" x14ac:dyDescent="0.25">
      <c r="A9" s="1" t="s">
        <v>2568</v>
      </c>
      <c r="B9" s="1" t="s">
        <v>2569</v>
      </c>
      <c r="C9" s="10"/>
      <c r="D9" t="s">
        <v>2570</v>
      </c>
      <c r="F9" t="s">
        <v>3019</v>
      </c>
    </row>
    <row r="10" spans="1:12" ht="18.75" x14ac:dyDescent="0.25">
      <c r="A10" s="1" t="s">
        <v>2572</v>
      </c>
      <c r="B10" s="1" t="s">
        <v>2573</v>
      </c>
      <c r="C10" s="10"/>
      <c r="D10" t="s">
        <v>2574</v>
      </c>
      <c r="F10" t="s">
        <v>2567</v>
      </c>
    </row>
    <row r="11" spans="1:12" ht="18.75" x14ac:dyDescent="0.25">
      <c r="A11" s="1" t="s">
        <v>2575</v>
      </c>
      <c r="B11" s="1" t="s">
        <v>2576</v>
      </c>
      <c r="C11" s="10"/>
      <c r="D11" t="s">
        <v>2577</v>
      </c>
      <c r="F11" s="89" t="s">
        <v>3020</v>
      </c>
    </row>
    <row r="12" spans="1:12" ht="18.75" x14ac:dyDescent="0.25">
      <c r="A12" s="1" t="s">
        <v>2579</v>
      </c>
      <c r="B12" s="1" t="s">
        <v>2540</v>
      </c>
      <c r="C12" s="10"/>
      <c r="D12" s="1" t="s">
        <v>711</v>
      </c>
      <c r="F12" t="s">
        <v>2571</v>
      </c>
    </row>
    <row r="13" spans="1:12" ht="18.75" x14ac:dyDescent="0.25">
      <c r="A13" s="1" t="s">
        <v>2581</v>
      </c>
      <c r="B13" s="1" t="s">
        <v>2582</v>
      </c>
      <c r="C13" s="10"/>
      <c r="D13" t="s">
        <v>755</v>
      </c>
      <c r="F13" t="s">
        <v>2578</v>
      </c>
    </row>
    <row r="14" spans="1:12" ht="18.75" x14ac:dyDescent="0.25">
      <c r="A14" s="1" t="s">
        <v>2584</v>
      </c>
      <c r="B14" s="1" t="s">
        <v>2585</v>
      </c>
      <c r="C14" s="10"/>
      <c r="D14" t="s">
        <v>2586</v>
      </c>
      <c r="F14" t="s">
        <v>2580</v>
      </c>
    </row>
    <row r="15" spans="1:12" ht="18.75" x14ac:dyDescent="0.25">
      <c r="A15" s="1" t="s">
        <v>2588</v>
      </c>
      <c r="B15" s="1" t="s">
        <v>2589</v>
      </c>
      <c r="C15" s="10"/>
      <c r="D15" t="s">
        <v>2590</v>
      </c>
      <c r="F15" t="s">
        <v>2583</v>
      </c>
    </row>
    <row r="16" spans="1:12" ht="18.75" x14ac:dyDescent="0.25">
      <c r="A16" s="1" t="s">
        <v>2591</v>
      </c>
      <c r="B16" s="1" t="s">
        <v>2592</v>
      </c>
      <c r="C16" s="10"/>
      <c r="D16" t="s">
        <v>2593</v>
      </c>
      <c r="F16" s="89" t="s">
        <v>2587</v>
      </c>
    </row>
    <row r="17" spans="1:6" ht="18.75" x14ac:dyDescent="0.25">
      <c r="A17" s="1" t="s">
        <v>2594</v>
      </c>
      <c r="B17" s="1" t="s">
        <v>2595</v>
      </c>
      <c r="C17" s="10"/>
      <c r="D17" t="s">
        <v>2596</v>
      </c>
      <c r="F17" t="s">
        <v>3021</v>
      </c>
    </row>
    <row r="18" spans="1:6" ht="18.75" x14ac:dyDescent="0.25">
      <c r="A18" s="1" t="s">
        <v>2598</v>
      </c>
      <c r="B18" s="1" t="s">
        <v>2540</v>
      </c>
      <c r="C18" s="10"/>
      <c r="D18" s="1" t="s">
        <v>716</v>
      </c>
      <c r="F18" s="89" t="s">
        <v>3022</v>
      </c>
    </row>
    <row r="19" spans="1:6" ht="18.75" x14ac:dyDescent="0.25">
      <c r="A19" s="1" t="s">
        <v>2599</v>
      </c>
      <c r="B19" s="1" t="s">
        <v>2600</v>
      </c>
      <c r="C19" s="10"/>
      <c r="D19" t="s">
        <v>2601</v>
      </c>
      <c r="F19" s="89" t="s">
        <v>2597</v>
      </c>
    </row>
    <row r="20" spans="1:6" ht="18.75" x14ac:dyDescent="0.25">
      <c r="A20" s="1" t="s">
        <v>2603</v>
      </c>
      <c r="B20" s="1" t="s">
        <v>2604</v>
      </c>
      <c r="C20" s="10"/>
      <c r="D20" t="s">
        <v>2605</v>
      </c>
      <c r="F20" s="89" t="s">
        <v>2602</v>
      </c>
    </row>
    <row r="21" spans="1:6" ht="18.75" x14ac:dyDescent="0.25">
      <c r="A21" s="1" t="s">
        <v>2607</v>
      </c>
      <c r="B21" s="1" t="s">
        <v>2608</v>
      </c>
      <c r="C21" s="10"/>
      <c r="D21" t="s">
        <v>2609</v>
      </c>
      <c r="F21" s="89" t="s">
        <v>2606</v>
      </c>
    </row>
    <row r="22" spans="1:6" ht="18.75" x14ac:dyDescent="0.25">
      <c r="A22" s="1" t="s">
        <v>2611</v>
      </c>
      <c r="B22" s="1" t="s">
        <v>2612</v>
      </c>
      <c r="C22" s="10"/>
      <c r="D22" t="s">
        <v>2613</v>
      </c>
      <c r="F22" s="89" t="s">
        <v>3037</v>
      </c>
    </row>
    <row r="23" spans="1:6" ht="18.75" x14ac:dyDescent="0.25">
      <c r="A23" s="1" t="s">
        <v>2615</v>
      </c>
      <c r="B23" s="1" t="s">
        <v>2616</v>
      </c>
      <c r="C23" s="10"/>
      <c r="D23" t="s">
        <v>2617</v>
      </c>
      <c r="F23" s="89" t="s">
        <v>2610</v>
      </c>
    </row>
    <row r="24" spans="1:6" ht="18.75" x14ac:dyDescent="0.25">
      <c r="A24" s="1" t="s">
        <v>2619</v>
      </c>
      <c r="B24" s="1" t="s">
        <v>2620</v>
      </c>
      <c r="C24" s="10"/>
      <c r="D24" t="s">
        <v>2621</v>
      </c>
      <c r="F24" t="s">
        <v>3023</v>
      </c>
    </row>
    <row r="25" spans="1:6" ht="18.75" x14ac:dyDescent="0.25">
      <c r="A25" s="1" t="s">
        <v>2623</v>
      </c>
      <c r="B25" s="1" t="s">
        <v>2624</v>
      </c>
      <c r="C25" s="10"/>
      <c r="D25" t="s">
        <v>2625</v>
      </c>
      <c r="F25" s="89" t="s">
        <v>3024</v>
      </c>
    </row>
    <row r="26" spans="1:6" ht="18.75" x14ac:dyDescent="0.25">
      <c r="A26" s="1" t="s">
        <v>2626</v>
      </c>
      <c r="B26" s="1" t="s">
        <v>2627</v>
      </c>
      <c r="C26" s="10"/>
      <c r="D26" t="s">
        <v>2628</v>
      </c>
      <c r="F26" s="89" t="s">
        <v>2614</v>
      </c>
    </row>
    <row r="27" spans="1:6" ht="18.75" x14ac:dyDescent="0.25">
      <c r="A27" s="1" t="s">
        <v>2629</v>
      </c>
      <c r="B27" s="1" t="s">
        <v>2630</v>
      </c>
      <c r="C27" s="10"/>
      <c r="D27" t="s">
        <v>721</v>
      </c>
      <c r="F27" s="89" t="s">
        <v>2618</v>
      </c>
    </row>
    <row r="28" spans="1:6" ht="18.75" x14ac:dyDescent="0.25">
      <c r="A28" s="1" t="s">
        <v>2631</v>
      </c>
      <c r="B28" s="1" t="s">
        <v>2540</v>
      </c>
      <c r="C28" s="2"/>
      <c r="D28" s="1" t="s">
        <v>2632</v>
      </c>
      <c r="F28" s="89" t="s">
        <v>2622</v>
      </c>
    </row>
    <row r="29" spans="1:6" ht="18.75" x14ac:dyDescent="0.25">
      <c r="A29" s="1" t="s">
        <v>2633</v>
      </c>
      <c r="B29" s="1" t="s">
        <v>2634</v>
      </c>
      <c r="C29" s="2"/>
      <c r="D29" t="s">
        <v>2635</v>
      </c>
    </row>
    <row r="30" spans="1:6" ht="18.75" x14ac:dyDescent="0.25">
      <c r="A30" s="1" t="s">
        <v>2636</v>
      </c>
      <c r="B30" s="1" t="s">
        <v>2637</v>
      </c>
      <c r="C30" s="2"/>
      <c r="D30" t="s">
        <v>2638</v>
      </c>
    </row>
    <row r="31" spans="1:6" ht="18.75" x14ac:dyDescent="0.25">
      <c r="A31" s="1" t="s">
        <v>2639</v>
      </c>
      <c r="B31" s="1" t="s">
        <v>2640</v>
      </c>
      <c r="C31" s="2"/>
      <c r="D31" t="s">
        <v>2641</v>
      </c>
    </row>
    <row r="32" spans="1:6" ht="18.75" x14ac:dyDescent="0.25">
      <c r="A32" s="1" t="s">
        <v>2642</v>
      </c>
      <c r="B32" s="1" t="s">
        <v>2643</v>
      </c>
      <c r="C32" s="2"/>
      <c r="D32" t="s">
        <v>2644</v>
      </c>
    </row>
    <row r="33" spans="1:4" ht="18.75" x14ac:dyDescent="0.25">
      <c r="A33" s="1" t="s">
        <v>2645</v>
      </c>
      <c r="B33" s="1" t="s">
        <v>2646</v>
      </c>
      <c r="C33" s="2"/>
      <c r="D33" t="s">
        <v>2647</v>
      </c>
    </row>
    <row r="34" spans="1:4" ht="18.75" x14ac:dyDescent="0.25">
      <c r="A34" s="1" t="s">
        <v>2648</v>
      </c>
      <c r="B34" s="1" t="s">
        <v>2649</v>
      </c>
      <c r="C34" s="2"/>
      <c r="D34" t="s">
        <v>2650</v>
      </c>
    </row>
    <row r="35" spans="1:4" ht="18.75" x14ac:dyDescent="0.25">
      <c r="A35" s="1" t="s">
        <v>2651</v>
      </c>
      <c r="B35" s="1" t="s">
        <v>2652</v>
      </c>
      <c r="C35" s="2"/>
      <c r="D35" t="s">
        <v>2653</v>
      </c>
    </row>
    <row r="36" spans="1:4" ht="18.75" x14ac:dyDescent="0.25">
      <c r="A36" s="1" t="s">
        <v>2654</v>
      </c>
      <c r="B36" s="1" t="s">
        <v>2655</v>
      </c>
      <c r="C36" s="2"/>
      <c r="D36" t="s">
        <v>2656</v>
      </c>
    </row>
    <row r="37" spans="1:4" ht="18.75" x14ac:dyDescent="0.25">
      <c r="A37" s="1" t="s">
        <v>2657</v>
      </c>
      <c r="B37" s="1" t="s">
        <v>2658</v>
      </c>
      <c r="C37" s="2"/>
      <c r="D37" t="s">
        <v>2659</v>
      </c>
    </row>
    <row r="38" spans="1:4" ht="18.75" x14ac:dyDescent="0.25">
      <c r="A38" s="1" t="s">
        <v>2660</v>
      </c>
      <c r="B38" s="1" t="s">
        <v>2661</v>
      </c>
      <c r="C38" s="2"/>
      <c r="D38" t="s">
        <v>2662</v>
      </c>
    </row>
    <row r="39" spans="1:4" ht="18.75" x14ac:dyDescent="0.25">
      <c r="A39" s="1" t="s">
        <v>2663</v>
      </c>
      <c r="B39" s="1" t="s">
        <v>2664</v>
      </c>
      <c r="C39" s="2"/>
      <c r="D39" t="s">
        <v>2665</v>
      </c>
    </row>
    <row r="40" spans="1:4" ht="18.75" x14ac:dyDescent="0.25">
      <c r="A40" s="1" t="s">
        <v>2666</v>
      </c>
      <c r="B40" s="1" t="s">
        <v>2667</v>
      </c>
      <c r="C40" s="2"/>
      <c r="D40" t="s">
        <v>2668</v>
      </c>
    </row>
    <row r="41" spans="1:4" ht="18.75" x14ac:dyDescent="0.25">
      <c r="A41" s="1" t="s">
        <v>2669</v>
      </c>
      <c r="B41" s="1" t="s">
        <v>2670</v>
      </c>
      <c r="C41" s="2"/>
      <c r="D41" t="s">
        <v>2671</v>
      </c>
    </row>
    <row r="42" spans="1:4" ht="18.75" x14ac:dyDescent="0.25">
      <c r="A42" s="1" t="s">
        <v>2672</v>
      </c>
      <c r="B42" s="1" t="s">
        <v>2673</v>
      </c>
      <c r="C42" s="12"/>
      <c r="D42" t="s">
        <v>726</v>
      </c>
    </row>
    <row r="43" spans="1:4" ht="18.75" x14ac:dyDescent="0.25">
      <c r="A43" s="1" t="s">
        <v>2674</v>
      </c>
      <c r="B43" s="1" t="s">
        <v>2540</v>
      </c>
      <c r="C43" s="2"/>
      <c r="D43" s="1" t="s">
        <v>2675</v>
      </c>
    </row>
    <row r="44" spans="1:4" ht="18.75" x14ac:dyDescent="0.25">
      <c r="A44" s="1" t="s">
        <v>2676</v>
      </c>
      <c r="B44" s="1" t="s">
        <v>2677</v>
      </c>
      <c r="C44" s="2"/>
      <c r="D44" s="1" t="s">
        <v>731</v>
      </c>
    </row>
    <row r="45" spans="1:4" ht="18.75" x14ac:dyDescent="0.25">
      <c r="A45" s="1" t="s">
        <v>2678</v>
      </c>
      <c r="B45" s="1" t="s">
        <v>2540</v>
      </c>
      <c r="C45" s="2"/>
      <c r="D45" t="s">
        <v>736</v>
      </c>
    </row>
    <row r="46" spans="1:4" ht="18.75" x14ac:dyDescent="0.25">
      <c r="A46" s="1" t="s">
        <v>2679</v>
      </c>
      <c r="B46" s="1" t="s">
        <v>2680</v>
      </c>
      <c r="C46" s="2"/>
      <c r="D46" s="1" t="s">
        <v>2681</v>
      </c>
    </row>
    <row r="47" spans="1:4" ht="18.75" x14ac:dyDescent="0.25">
      <c r="A47" s="1" t="s">
        <v>2682</v>
      </c>
      <c r="B47" s="1" t="s">
        <v>2540</v>
      </c>
      <c r="C47" s="2"/>
      <c r="D47" t="s">
        <v>741</v>
      </c>
    </row>
    <row r="48" spans="1:4" ht="18.75" x14ac:dyDescent="0.25">
      <c r="A48" s="1" t="s">
        <v>2683</v>
      </c>
      <c r="B48" s="1" t="s">
        <v>2684</v>
      </c>
      <c r="C48" s="2"/>
      <c r="D48" s="1" t="s">
        <v>2685</v>
      </c>
    </row>
    <row r="49" spans="1:4" ht="18.75" x14ac:dyDescent="0.25">
      <c r="A49" s="1" t="s">
        <v>2686</v>
      </c>
      <c r="B49" s="1" t="s">
        <v>2540</v>
      </c>
      <c r="C49" s="2"/>
      <c r="D49" t="s">
        <v>2687</v>
      </c>
    </row>
    <row r="50" spans="1:4" ht="18.75" x14ac:dyDescent="0.25">
      <c r="A50" s="1" t="s">
        <v>2688</v>
      </c>
      <c r="B50" s="1" t="s">
        <v>2689</v>
      </c>
      <c r="C50" s="2"/>
      <c r="D50" t="s">
        <v>2690</v>
      </c>
    </row>
    <row r="51" spans="1:4" ht="18.75" x14ac:dyDescent="0.25">
      <c r="A51" s="1" t="s">
        <v>2691</v>
      </c>
      <c r="B51" s="1" t="s">
        <v>2692</v>
      </c>
      <c r="C51" s="2"/>
      <c r="D51" t="s">
        <v>2693</v>
      </c>
    </row>
    <row r="52" spans="1:4" ht="18.75" x14ac:dyDescent="0.25">
      <c r="A52" s="1" t="s">
        <v>2694</v>
      </c>
      <c r="B52" s="1" t="s">
        <v>2695</v>
      </c>
      <c r="C52" s="2"/>
      <c r="D52" t="s">
        <v>3038</v>
      </c>
    </row>
    <row r="53" spans="1:4" ht="18.75" x14ac:dyDescent="0.25">
      <c r="A53" s="1" t="s">
        <v>2697</v>
      </c>
      <c r="B53" s="1" t="s">
        <v>2698</v>
      </c>
      <c r="C53" s="2"/>
      <c r="D53" t="s">
        <v>2696</v>
      </c>
    </row>
    <row r="54" spans="1:4" ht="18.75" x14ac:dyDescent="0.25">
      <c r="A54" s="1" t="s">
        <v>2700</v>
      </c>
      <c r="B54" s="1" t="s">
        <v>2701</v>
      </c>
      <c r="C54" s="2"/>
      <c r="D54" t="s">
        <v>2699</v>
      </c>
    </row>
    <row r="55" spans="1:4" ht="18.75" x14ac:dyDescent="0.25">
      <c r="A55" s="1" t="s">
        <v>2703</v>
      </c>
      <c r="B55" s="1" t="s">
        <v>2540</v>
      </c>
      <c r="C55" s="2"/>
      <c r="D55" s="1" t="s">
        <v>2702</v>
      </c>
    </row>
    <row r="56" spans="1:4" ht="18.75" x14ac:dyDescent="0.25">
      <c r="A56" s="1" t="s">
        <v>2705</v>
      </c>
      <c r="B56" s="1" t="s">
        <v>2706</v>
      </c>
      <c r="C56" s="2"/>
      <c r="D56" t="s">
        <v>2704</v>
      </c>
    </row>
    <row r="57" spans="1:4" ht="18.75" x14ac:dyDescent="0.25">
      <c r="A57" s="1" t="s">
        <v>2707</v>
      </c>
      <c r="B57" s="1" t="s">
        <v>2540</v>
      </c>
      <c r="C57" s="2"/>
      <c r="D57" s="1" t="s">
        <v>748</v>
      </c>
    </row>
    <row r="58" spans="1:4" ht="18.75" x14ac:dyDescent="0.25">
      <c r="A58" s="1" t="s">
        <v>2709</v>
      </c>
      <c r="B58" s="1" t="s">
        <v>2540</v>
      </c>
      <c r="C58" s="2"/>
      <c r="D58" t="s">
        <v>2708</v>
      </c>
    </row>
    <row r="59" spans="1:4" ht="18.75" x14ac:dyDescent="0.25">
      <c r="A59" s="1" t="s">
        <v>2710</v>
      </c>
      <c r="B59" s="1" t="s">
        <v>2711</v>
      </c>
      <c r="C59" s="2"/>
      <c r="D59" s="1" t="s">
        <v>717</v>
      </c>
    </row>
    <row r="60" spans="1:4" ht="18.75" x14ac:dyDescent="0.25">
      <c r="A60" s="1" t="s">
        <v>2712</v>
      </c>
      <c r="B60" s="1" t="s">
        <v>2540</v>
      </c>
      <c r="C60" s="2"/>
      <c r="D60" s="1" t="s">
        <v>722</v>
      </c>
    </row>
    <row r="61" spans="1:4" ht="18.75" x14ac:dyDescent="0.25">
      <c r="A61" s="1" t="s">
        <v>2714</v>
      </c>
      <c r="B61" s="1" t="s">
        <v>2540</v>
      </c>
      <c r="C61" s="2"/>
      <c r="D61" t="s">
        <v>2713</v>
      </c>
    </row>
    <row r="62" spans="1:4" ht="18.75" x14ac:dyDescent="0.25">
      <c r="A62" s="1" t="s">
        <v>2715</v>
      </c>
      <c r="B62" s="1" t="s">
        <v>2716</v>
      </c>
      <c r="C62" s="2"/>
      <c r="D62" t="s">
        <v>752</v>
      </c>
    </row>
    <row r="63" spans="1:4" ht="18.75" x14ac:dyDescent="0.25">
      <c r="A63" s="1" t="s">
        <v>2717</v>
      </c>
      <c r="B63" s="1" t="s">
        <v>2718</v>
      </c>
      <c r="C63" s="2"/>
      <c r="D63" s="1" t="s">
        <v>727</v>
      </c>
    </row>
    <row r="64" spans="1:4" ht="18.75" x14ac:dyDescent="0.25">
      <c r="A64" s="1" t="s">
        <v>2720</v>
      </c>
      <c r="B64" s="1" t="s">
        <v>2540</v>
      </c>
      <c r="C64" s="2"/>
      <c r="D64" t="s">
        <v>2719</v>
      </c>
    </row>
    <row r="65" spans="1:4" ht="18.75" x14ac:dyDescent="0.25">
      <c r="A65" s="1" t="s">
        <v>2721</v>
      </c>
      <c r="B65" s="1" t="s">
        <v>2722</v>
      </c>
      <c r="C65" s="2"/>
      <c r="D65" s="1" t="s">
        <v>756</v>
      </c>
    </row>
    <row r="66" spans="1:4" ht="18.75" x14ac:dyDescent="0.25">
      <c r="A66" s="1" t="s">
        <v>2723</v>
      </c>
      <c r="B66" s="1" t="s">
        <v>2540</v>
      </c>
      <c r="C66" s="2"/>
      <c r="D66" s="1" t="s">
        <v>732</v>
      </c>
    </row>
    <row r="67" spans="1:4" ht="18.75" x14ac:dyDescent="0.25">
      <c r="A67" s="1" t="s">
        <v>2724</v>
      </c>
      <c r="B67" s="1" t="s">
        <v>2540</v>
      </c>
      <c r="C67" s="2"/>
      <c r="D67" s="1" t="s">
        <v>760</v>
      </c>
    </row>
    <row r="68" spans="1:4" ht="18.75" x14ac:dyDescent="0.25">
      <c r="A68" s="1" t="s">
        <v>2726</v>
      </c>
      <c r="B68" s="1" t="s">
        <v>2540</v>
      </c>
      <c r="C68" s="2"/>
      <c r="D68" t="s">
        <v>2725</v>
      </c>
    </row>
    <row r="69" spans="1:4" ht="18.75" x14ac:dyDescent="0.25">
      <c r="A69" s="1" t="s">
        <v>2728</v>
      </c>
      <c r="B69" s="1" t="s">
        <v>2729</v>
      </c>
      <c r="C69" s="2"/>
      <c r="D69" t="s">
        <v>2727</v>
      </c>
    </row>
    <row r="70" spans="1:4" ht="18.75" x14ac:dyDescent="0.25">
      <c r="A70" s="1" t="s">
        <v>2731</v>
      </c>
      <c r="B70" s="1" t="s">
        <v>2732</v>
      </c>
      <c r="C70" s="2"/>
      <c r="D70" t="s">
        <v>3039</v>
      </c>
    </row>
    <row r="71" spans="1:4" ht="18.75" x14ac:dyDescent="0.25">
      <c r="A71" s="1" t="s">
        <v>2734</v>
      </c>
      <c r="B71" s="1" t="s">
        <v>2735</v>
      </c>
      <c r="C71" s="2"/>
      <c r="D71" t="s">
        <v>2730</v>
      </c>
    </row>
    <row r="72" spans="1:4" ht="18.75" x14ac:dyDescent="0.25">
      <c r="A72" s="1" t="s">
        <v>2737</v>
      </c>
      <c r="B72" s="1" t="s">
        <v>2738</v>
      </c>
      <c r="C72" s="2"/>
      <c r="D72" t="s">
        <v>2733</v>
      </c>
    </row>
    <row r="73" spans="1:4" ht="18.75" x14ac:dyDescent="0.25">
      <c r="A73" s="1" t="s">
        <v>2740</v>
      </c>
      <c r="B73" s="1" t="s">
        <v>2741</v>
      </c>
      <c r="C73" s="2"/>
      <c r="D73" t="s">
        <v>2736</v>
      </c>
    </row>
    <row r="74" spans="1:4" ht="18.75" x14ac:dyDescent="0.25">
      <c r="A74" s="1" t="s">
        <v>2742</v>
      </c>
      <c r="B74" s="1" t="s">
        <v>2743</v>
      </c>
      <c r="C74" s="2"/>
      <c r="D74" t="s">
        <v>2739</v>
      </c>
    </row>
    <row r="75" spans="1:4" ht="18.75" x14ac:dyDescent="0.25">
      <c r="A75" s="1" t="s">
        <v>2745</v>
      </c>
      <c r="B75" s="1" t="s">
        <v>2746</v>
      </c>
      <c r="C75" s="2"/>
      <c r="D75" t="s">
        <v>737</v>
      </c>
    </row>
    <row r="76" spans="1:4" ht="18.75" x14ac:dyDescent="0.25">
      <c r="A76" s="1" t="s">
        <v>2747</v>
      </c>
      <c r="B76" s="1" t="s">
        <v>2540</v>
      </c>
      <c r="C76" s="2"/>
      <c r="D76" s="1" t="s">
        <v>2744</v>
      </c>
    </row>
    <row r="77" spans="1:4" ht="18.75" x14ac:dyDescent="0.25">
      <c r="A77" s="1" t="s">
        <v>2749</v>
      </c>
      <c r="B77" s="1" t="s">
        <v>2540</v>
      </c>
      <c r="C77" s="2"/>
      <c r="D77" t="s">
        <v>742</v>
      </c>
    </row>
    <row r="78" spans="1:4" ht="18.75" x14ac:dyDescent="0.25">
      <c r="A78" s="1" t="s">
        <v>2751</v>
      </c>
      <c r="B78" s="1" t="s">
        <v>2752</v>
      </c>
      <c r="C78" s="2"/>
      <c r="D78" s="1" t="s">
        <v>2748</v>
      </c>
    </row>
    <row r="79" spans="1:4" ht="18.75" x14ac:dyDescent="0.25">
      <c r="A79" s="1" t="s">
        <v>2754</v>
      </c>
      <c r="B79" s="1" t="s">
        <v>2755</v>
      </c>
      <c r="C79" s="2"/>
      <c r="D79" t="s">
        <v>2750</v>
      </c>
    </row>
    <row r="80" spans="1:4" ht="18.75" x14ac:dyDescent="0.25">
      <c r="A80" s="1" t="s">
        <v>2757</v>
      </c>
      <c r="B80" s="1" t="s">
        <v>2758</v>
      </c>
      <c r="C80" s="2"/>
      <c r="D80" t="s">
        <v>2753</v>
      </c>
    </row>
    <row r="81" spans="1:4" ht="18.75" x14ac:dyDescent="0.25">
      <c r="A81" s="1" t="s">
        <v>2759</v>
      </c>
      <c r="B81" s="1" t="s">
        <v>2760</v>
      </c>
      <c r="C81" s="2"/>
      <c r="D81" t="s">
        <v>2756</v>
      </c>
    </row>
    <row r="82" spans="1:4" ht="18.75" x14ac:dyDescent="0.25">
      <c r="A82" s="1" t="s">
        <v>2762</v>
      </c>
      <c r="B82" s="1" t="s">
        <v>2540</v>
      </c>
      <c r="C82" s="2"/>
      <c r="D82" s="1" t="s">
        <v>713</v>
      </c>
    </row>
    <row r="83" spans="1:4" ht="18.75" x14ac:dyDescent="0.25">
      <c r="A83" s="1" t="s">
        <v>2763</v>
      </c>
      <c r="B83" s="1" t="s">
        <v>2764</v>
      </c>
      <c r="C83" s="2"/>
      <c r="D83" t="s">
        <v>2761</v>
      </c>
    </row>
    <row r="84" spans="1:4" ht="18.75" x14ac:dyDescent="0.25">
      <c r="A84" s="1" t="s">
        <v>2766</v>
      </c>
      <c r="B84" s="1" t="s">
        <v>2540</v>
      </c>
      <c r="C84" s="2"/>
      <c r="D84" s="1" t="s">
        <v>718</v>
      </c>
    </row>
    <row r="85" spans="1:4" ht="18.75" x14ac:dyDescent="0.25">
      <c r="A85" s="1" t="s">
        <v>2768</v>
      </c>
      <c r="B85" s="1" t="s">
        <v>2769</v>
      </c>
      <c r="C85" s="2"/>
      <c r="D85" t="s">
        <v>3040</v>
      </c>
    </row>
    <row r="86" spans="1:4" ht="18.75" x14ac:dyDescent="0.25">
      <c r="A86" s="1" t="s">
        <v>2771</v>
      </c>
      <c r="B86" s="1" t="s">
        <v>2772</v>
      </c>
      <c r="C86" s="2"/>
      <c r="D86" t="s">
        <v>2765</v>
      </c>
    </row>
    <row r="87" spans="1:4" ht="18.75" x14ac:dyDescent="0.25">
      <c r="A87" s="1" t="s">
        <v>2774</v>
      </c>
      <c r="B87" s="1" t="s">
        <v>2775</v>
      </c>
      <c r="C87" s="2"/>
      <c r="D87" t="s">
        <v>2767</v>
      </c>
    </row>
    <row r="88" spans="1:4" ht="18.75" x14ac:dyDescent="0.25">
      <c r="A88" s="1" t="s">
        <v>2777</v>
      </c>
      <c r="B88" s="1" t="s">
        <v>2778</v>
      </c>
      <c r="C88" s="2"/>
      <c r="D88" t="s">
        <v>2770</v>
      </c>
    </row>
    <row r="89" spans="1:4" ht="18.75" x14ac:dyDescent="0.25">
      <c r="A89" s="1" t="s">
        <v>2780</v>
      </c>
      <c r="B89" s="1" t="s">
        <v>2781</v>
      </c>
      <c r="C89" s="2"/>
      <c r="D89" t="s">
        <v>2773</v>
      </c>
    </row>
    <row r="90" spans="1:4" ht="18.75" x14ac:dyDescent="0.25">
      <c r="A90" s="1" t="s">
        <v>2783</v>
      </c>
      <c r="B90" s="1" t="s">
        <v>2540</v>
      </c>
      <c r="C90" s="2"/>
      <c r="D90" t="s">
        <v>2776</v>
      </c>
    </row>
    <row r="91" spans="1:4" ht="18.75" x14ac:dyDescent="0.25">
      <c r="A91" s="1" t="s">
        <v>2785</v>
      </c>
      <c r="B91" s="1" t="s">
        <v>2786</v>
      </c>
      <c r="C91" s="2"/>
      <c r="D91" s="1" t="s">
        <v>2779</v>
      </c>
    </row>
    <row r="92" spans="1:4" ht="18.75" x14ac:dyDescent="0.25">
      <c r="A92" s="1" t="s">
        <v>2788</v>
      </c>
      <c r="B92" s="1" t="s">
        <v>2789</v>
      </c>
      <c r="C92" s="2"/>
      <c r="D92" t="s">
        <v>2782</v>
      </c>
    </row>
    <row r="93" spans="1:4" ht="18.75" x14ac:dyDescent="0.25">
      <c r="A93" s="1" t="s">
        <v>2790</v>
      </c>
      <c r="B93" s="1" t="s">
        <v>2791</v>
      </c>
      <c r="C93" s="2"/>
      <c r="D93" t="s">
        <v>2784</v>
      </c>
    </row>
    <row r="94" spans="1:4" ht="18.75" x14ac:dyDescent="0.25">
      <c r="A94" s="1" t="s">
        <v>2793</v>
      </c>
      <c r="B94" s="1" t="s">
        <v>2540</v>
      </c>
      <c r="C94" s="2"/>
      <c r="D94" t="s">
        <v>2787</v>
      </c>
    </row>
    <row r="95" spans="1:4" ht="18.75" x14ac:dyDescent="0.25">
      <c r="A95" s="1" t="s">
        <v>2795</v>
      </c>
      <c r="B95" s="1" t="s">
        <v>2796</v>
      </c>
      <c r="C95" s="2"/>
      <c r="D95" s="1" t="s">
        <v>723</v>
      </c>
    </row>
    <row r="96" spans="1:4" ht="18.75" x14ac:dyDescent="0.25">
      <c r="A96" s="1" t="s">
        <v>2798</v>
      </c>
      <c r="B96" s="1" t="s">
        <v>2799</v>
      </c>
      <c r="C96" s="2"/>
      <c r="D96" t="s">
        <v>2792</v>
      </c>
    </row>
    <row r="97" spans="1:4" ht="18.75" x14ac:dyDescent="0.25">
      <c r="A97" s="1" t="s">
        <v>2800</v>
      </c>
      <c r="B97" s="1" t="s">
        <v>2540</v>
      </c>
      <c r="C97" s="2"/>
      <c r="D97" t="s">
        <v>2794</v>
      </c>
    </row>
    <row r="98" spans="1:4" ht="18.75" x14ac:dyDescent="0.25">
      <c r="A98" s="1" t="s">
        <v>2801</v>
      </c>
      <c r="B98" s="1" t="s">
        <v>2540</v>
      </c>
      <c r="C98" s="2"/>
      <c r="D98" s="1" t="s">
        <v>2797</v>
      </c>
    </row>
    <row r="99" spans="1:4" ht="18.75" x14ac:dyDescent="0.25">
      <c r="A99" s="1" t="s">
        <v>2803</v>
      </c>
      <c r="B99" s="1" t="s">
        <v>2540</v>
      </c>
      <c r="C99" s="2"/>
      <c r="D99" s="1" t="s">
        <v>733</v>
      </c>
    </row>
    <row r="100" spans="1:4" ht="18.75" x14ac:dyDescent="0.25">
      <c r="A100" s="1" t="s">
        <v>2804</v>
      </c>
      <c r="B100" s="1" t="s">
        <v>2805</v>
      </c>
      <c r="C100" s="2"/>
      <c r="D100" s="1" t="s">
        <v>738</v>
      </c>
    </row>
    <row r="101" spans="1:4" ht="18.75" x14ac:dyDescent="0.25">
      <c r="A101" s="1" t="s">
        <v>2807</v>
      </c>
      <c r="B101" s="1" t="s">
        <v>2808</v>
      </c>
      <c r="C101" s="2"/>
      <c r="D101" t="s">
        <v>2802</v>
      </c>
    </row>
    <row r="102" spans="1:4" ht="18.75" x14ac:dyDescent="0.25">
      <c r="A102" s="1" t="s">
        <v>2810</v>
      </c>
      <c r="B102" s="1" t="s">
        <v>2811</v>
      </c>
      <c r="C102" s="2"/>
      <c r="D102" t="s">
        <v>749</v>
      </c>
    </row>
    <row r="103" spans="1:4" ht="18.75" x14ac:dyDescent="0.25">
      <c r="A103" s="1" t="s">
        <v>2813</v>
      </c>
      <c r="B103" s="1" t="s">
        <v>2814</v>
      </c>
      <c r="C103" s="2"/>
      <c r="D103" t="s">
        <v>2806</v>
      </c>
    </row>
    <row r="104" spans="1:4" ht="18.75" x14ac:dyDescent="0.25">
      <c r="A104" s="1" t="s">
        <v>2816</v>
      </c>
      <c r="B104" s="1" t="s">
        <v>2817</v>
      </c>
      <c r="C104" s="2"/>
      <c r="D104" t="s">
        <v>2809</v>
      </c>
    </row>
    <row r="105" spans="1:4" ht="18.75" x14ac:dyDescent="0.25">
      <c r="A105" s="1" t="s">
        <v>2818</v>
      </c>
      <c r="B105" s="1" t="s">
        <v>2819</v>
      </c>
      <c r="C105" s="2"/>
      <c r="D105" t="s">
        <v>2812</v>
      </c>
    </row>
    <row r="106" spans="1:4" ht="18.75" x14ac:dyDescent="0.25">
      <c r="A106" s="1" t="s">
        <v>2821</v>
      </c>
      <c r="B106" s="1" t="s">
        <v>2822</v>
      </c>
      <c r="C106" s="2"/>
      <c r="D106" t="s">
        <v>2815</v>
      </c>
    </row>
    <row r="107" spans="1:4" ht="18.75" x14ac:dyDescent="0.25">
      <c r="A107" s="1" t="s">
        <v>2823</v>
      </c>
      <c r="B107" s="1" t="s">
        <v>2824</v>
      </c>
      <c r="C107" s="2"/>
      <c r="D107" t="s">
        <v>753</v>
      </c>
    </row>
    <row r="108" spans="1:4" ht="18.75" x14ac:dyDescent="0.25">
      <c r="A108" s="1" t="s">
        <v>2826</v>
      </c>
      <c r="B108" s="1" t="s">
        <v>2540</v>
      </c>
      <c r="C108" s="2"/>
      <c r="D108" s="1" t="s">
        <v>2820</v>
      </c>
    </row>
    <row r="109" spans="1:4" ht="18.75" x14ac:dyDescent="0.25">
      <c r="A109" s="1" t="s">
        <v>2828</v>
      </c>
      <c r="B109" s="1" t="s">
        <v>2829</v>
      </c>
      <c r="C109" s="2"/>
      <c r="D109" t="s">
        <v>757</v>
      </c>
    </row>
    <row r="110" spans="1:4" ht="18.75" x14ac:dyDescent="0.25">
      <c r="A110" s="1" t="s">
        <v>2830</v>
      </c>
      <c r="B110" s="1" t="s">
        <v>2540</v>
      </c>
      <c r="C110" s="2"/>
      <c r="D110" s="1" t="s">
        <v>2825</v>
      </c>
    </row>
    <row r="111" spans="1:4" ht="18.75" x14ac:dyDescent="0.25">
      <c r="A111" s="1" t="s">
        <v>2831</v>
      </c>
      <c r="B111" s="1" t="s">
        <v>2832</v>
      </c>
      <c r="C111" s="2"/>
      <c r="D111" t="s">
        <v>2827</v>
      </c>
    </row>
    <row r="112" spans="1:4" ht="18.75" x14ac:dyDescent="0.25">
      <c r="A112" s="1" t="s">
        <v>2834</v>
      </c>
      <c r="B112" s="1" t="s">
        <v>2540</v>
      </c>
      <c r="C112" s="2"/>
      <c r="D112" s="1" t="s">
        <v>761</v>
      </c>
    </row>
    <row r="113" spans="1:4" ht="18.75" x14ac:dyDescent="0.25">
      <c r="A113" s="1" t="s">
        <v>2835</v>
      </c>
      <c r="B113" s="1" t="s">
        <v>2540</v>
      </c>
      <c r="C113" s="2"/>
      <c r="D113" s="1" t="s">
        <v>714</v>
      </c>
    </row>
    <row r="114" spans="1:4" ht="18.75" x14ac:dyDescent="0.25">
      <c r="A114" s="1" t="s">
        <v>2837</v>
      </c>
      <c r="B114" s="1" t="s">
        <v>2838</v>
      </c>
      <c r="C114" s="2"/>
      <c r="D114" t="s">
        <v>2833</v>
      </c>
    </row>
    <row r="115" spans="1:4" ht="18.75" x14ac:dyDescent="0.25">
      <c r="A115" s="1" t="s">
        <v>2840</v>
      </c>
      <c r="B115" s="1" t="s">
        <v>2540</v>
      </c>
      <c r="C115" s="2"/>
      <c r="D115" s="1" t="s">
        <v>750</v>
      </c>
    </row>
    <row r="116" spans="1:4" ht="18.75" x14ac:dyDescent="0.25">
      <c r="A116" s="1" t="s">
        <v>2842</v>
      </c>
      <c r="B116" s="1" t="s">
        <v>2843</v>
      </c>
      <c r="C116" s="2"/>
      <c r="D116" t="s">
        <v>3041</v>
      </c>
    </row>
    <row r="117" spans="1:4" ht="18.75" x14ac:dyDescent="0.25">
      <c r="A117" s="1" t="s">
        <v>2845</v>
      </c>
      <c r="B117" s="1" t="s">
        <v>2846</v>
      </c>
      <c r="C117" s="2"/>
      <c r="D117" t="s">
        <v>2836</v>
      </c>
    </row>
    <row r="118" spans="1:4" ht="18.75" x14ac:dyDescent="0.25">
      <c r="A118" s="1" t="s">
        <v>2847</v>
      </c>
      <c r="B118" s="1" t="s">
        <v>2848</v>
      </c>
      <c r="C118" s="2"/>
      <c r="D118" t="s">
        <v>2839</v>
      </c>
    </row>
    <row r="119" spans="1:4" ht="18.75" x14ac:dyDescent="0.25">
      <c r="A119" s="1" t="s">
        <v>2850</v>
      </c>
      <c r="B119" s="1" t="s">
        <v>2851</v>
      </c>
      <c r="C119" s="2"/>
      <c r="D119" t="s">
        <v>2841</v>
      </c>
    </row>
    <row r="120" spans="1:4" ht="18.75" x14ac:dyDescent="0.25">
      <c r="A120" s="1" t="s">
        <v>2853</v>
      </c>
      <c r="B120" s="1" t="s">
        <v>2540</v>
      </c>
      <c r="C120" s="2"/>
      <c r="D120" t="s">
        <v>2844</v>
      </c>
    </row>
    <row r="121" spans="1:4" ht="18.75" x14ac:dyDescent="0.25">
      <c r="A121" s="1" t="s">
        <v>2855</v>
      </c>
      <c r="B121" s="1" t="s">
        <v>2856</v>
      </c>
      <c r="C121" s="2"/>
      <c r="D121" s="1" t="s">
        <v>719</v>
      </c>
    </row>
    <row r="122" spans="1:4" ht="18.75" x14ac:dyDescent="0.25">
      <c r="A122" s="1" t="s">
        <v>2858</v>
      </c>
      <c r="B122" s="1" t="s">
        <v>2859</v>
      </c>
      <c r="C122" s="2"/>
      <c r="D122" t="s">
        <v>2849</v>
      </c>
    </row>
    <row r="123" spans="1:4" ht="18.75" x14ac:dyDescent="0.25">
      <c r="A123" s="1" t="s">
        <v>2860</v>
      </c>
      <c r="B123" s="1" t="s">
        <v>2861</v>
      </c>
      <c r="C123" s="2"/>
      <c r="D123" t="s">
        <v>2852</v>
      </c>
    </row>
    <row r="124" spans="1:4" ht="18.75" x14ac:dyDescent="0.25">
      <c r="A124" s="1" t="s">
        <v>2863</v>
      </c>
      <c r="B124" s="1" t="s">
        <v>2864</v>
      </c>
      <c r="C124" s="2"/>
      <c r="D124" t="s">
        <v>2854</v>
      </c>
    </row>
    <row r="125" spans="1:4" ht="18.75" x14ac:dyDescent="0.25">
      <c r="A125" s="1" t="s">
        <v>2866</v>
      </c>
      <c r="B125" s="1" t="s">
        <v>2540</v>
      </c>
      <c r="C125" s="2"/>
      <c r="D125" t="s">
        <v>2857</v>
      </c>
    </row>
    <row r="126" spans="1:4" ht="18.75" x14ac:dyDescent="0.25">
      <c r="A126" s="1" t="s">
        <v>2868</v>
      </c>
      <c r="B126" s="1" t="s">
        <v>2869</v>
      </c>
      <c r="C126" s="2"/>
      <c r="D126" t="s">
        <v>724</v>
      </c>
    </row>
    <row r="127" spans="1:4" ht="18.75" x14ac:dyDescent="0.25">
      <c r="A127" s="1" t="s">
        <v>2871</v>
      </c>
      <c r="B127" s="1" t="s">
        <v>2872</v>
      </c>
      <c r="C127" s="2"/>
      <c r="D127" s="1" t="s">
        <v>2862</v>
      </c>
    </row>
    <row r="128" spans="1:4" ht="18.75" x14ac:dyDescent="0.25">
      <c r="A128" s="1" t="s">
        <v>2874</v>
      </c>
      <c r="B128" s="1" t="s">
        <v>2875</v>
      </c>
      <c r="C128" s="2"/>
      <c r="D128" t="s">
        <v>2865</v>
      </c>
    </row>
    <row r="129" spans="1:4" ht="18.75" x14ac:dyDescent="0.25">
      <c r="A129" s="1" t="s">
        <v>2877</v>
      </c>
      <c r="B129" s="1" t="s">
        <v>2878</v>
      </c>
      <c r="C129" s="2"/>
      <c r="D129" t="s">
        <v>2867</v>
      </c>
    </row>
    <row r="130" spans="1:4" ht="18.75" x14ac:dyDescent="0.25">
      <c r="A130" s="1" t="s">
        <v>2880</v>
      </c>
      <c r="B130" s="1" t="s">
        <v>2881</v>
      </c>
      <c r="C130" s="2"/>
      <c r="D130" t="s">
        <v>2870</v>
      </c>
    </row>
    <row r="131" spans="1:4" ht="18.75" x14ac:dyDescent="0.25">
      <c r="A131" s="1" t="s">
        <v>2883</v>
      </c>
      <c r="B131" s="1" t="s">
        <v>2884</v>
      </c>
      <c r="C131" s="2"/>
      <c r="D131" t="s">
        <v>2873</v>
      </c>
    </row>
    <row r="132" spans="1:4" ht="18.75" x14ac:dyDescent="0.25">
      <c r="A132" s="1" t="s">
        <v>2886</v>
      </c>
      <c r="B132" s="1" t="s">
        <v>2887</v>
      </c>
      <c r="C132" s="2"/>
      <c r="D132" t="s">
        <v>2876</v>
      </c>
    </row>
    <row r="133" spans="1:4" ht="18.75" x14ac:dyDescent="0.25">
      <c r="A133" s="1" t="s">
        <v>2888</v>
      </c>
      <c r="B133" s="1" t="s">
        <v>2889</v>
      </c>
      <c r="C133" s="2"/>
      <c r="D133" t="s">
        <v>2879</v>
      </c>
    </row>
    <row r="134" spans="1:4" ht="18.75" x14ac:dyDescent="0.25">
      <c r="A134" s="1" t="s">
        <v>2891</v>
      </c>
      <c r="B134" s="1" t="s">
        <v>2540</v>
      </c>
      <c r="C134" s="2"/>
      <c r="D134" t="s">
        <v>2882</v>
      </c>
    </row>
    <row r="135" spans="1:4" ht="18.75" x14ac:dyDescent="0.25">
      <c r="A135" s="1" t="s">
        <v>2892</v>
      </c>
      <c r="B135" s="1" t="s">
        <v>2893</v>
      </c>
      <c r="C135" s="2"/>
      <c r="D135" t="s">
        <v>2885</v>
      </c>
    </row>
    <row r="136" spans="1:4" ht="18.75" x14ac:dyDescent="0.25">
      <c r="A136" s="1" t="s">
        <v>2895</v>
      </c>
      <c r="B136" s="1" t="s">
        <v>2540</v>
      </c>
      <c r="C136" s="2"/>
      <c r="D136" t="s">
        <v>729</v>
      </c>
    </row>
    <row r="137" spans="1:4" ht="18.75" x14ac:dyDescent="0.25">
      <c r="A137" s="1" t="s">
        <v>2896</v>
      </c>
      <c r="B137" s="1" t="s">
        <v>2897</v>
      </c>
      <c r="C137" s="2"/>
      <c r="D137" s="1" t="s">
        <v>2890</v>
      </c>
    </row>
    <row r="138" spans="1:4" ht="18.75" x14ac:dyDescent="0.25">
      <c r="A138" s="1" t="s">
        <v>2899</v>
      </c>
      <c r="B138" s="1" t="s">
        <v>2540</v>
      </c>
      <c r="C138" s="2"/>
      <c r="D138" s="1" t="s">
        <v>734</v>
      </c>
    </row>
    <row r="139" spans="1:4" ht="18.75" x14ac:dyDescent="0.25">
      <c r="A139" s="1" t="s">
        <v>2901</v>
      </c>
      <c r="B139" s="1" t="s">
        <v>2902</v>
      </c>
      <c r="C139" s="2"/>
      <c r="D139" t="s">
        <v>2894</v>
      </c>
    </row>
    <row r="140" spans="1:4" ht="18.75" x14ac:dyDescent="0.25">
      <c r="A140" s="1" t="s">
        <v>2904</v>
      </c>
      <c r="B140" s="1" t="s">
        <v>2905</v>
      </c>
      <c r="C140" s="2"/>
      <c r="D140" t="s">
        <v>739</v>
      </c>
    </row>
    <row r="141" spans="1:4" ht="18.75" x14ac:dyDescent="0.25">
      <c r="A141" s="1" t="s">
        <v>2907</v>
      </c>
      <c r="B141" s="1" t="s">
        <v>2908</v>
      </c>
      <c r="C141" s="2"/>
      <c r="D141" s="1" t="s">
        <v>2898</v>
      </c>
    </row>
    <row r="142" spans="1:4" ht="18.75" x14ac:dyDescent="0.25">
      <c r="A142" s="1" t="s">
        <v>2909</v>
      </c>
      <c r="B142" s="1" t="s">
        <v>2910</v>
      </c>
      <c r="C142" s="2"/>
      <c r="D142" t="s">
        <v>2900</v>
      </c>
    </row>
    <row r="143" spans="1:4" ht="18.75" x14ac:dyDescent="0.25">
      <c r="A143" s="1" t="s">
        <v>2912</v>
      </c>
      <c r="B143" s="1" t="s">
        <v>2540</v>
      </c>
      <c r="C143" s="2"/>
      <c r="D143" t="s">
        <v>2903</v>
      </c>
    </row>
    <row r="144" spans="1:4" ht="18.75" x14ac:dyDescent="0.25">
      <c r="A144" s="1" t="s">
        <v>2914</v>
      </c>
      <c r="B144" s="1" t="s">
        <v>2915</v>
      </c>
      <c r="C144" s="2"/>
      <c r="D144" t="s">
        <v>2906</v>
      </c>
    </row>
    <row r="145" spans="1:4" ht="18.75" x14ac:dyDescent="0.25">
      <c r="A145" s="1" t="s">
        <v>2917</v>
      </c>
      <c r="B145" s="1" t="s">
        <v>2918</v>
      </c>
      <c r="C145" s="2"/>
      <c r="D145" s="1" t="s">
        <v>744</v>
      </c>
    </row>
    <row r="146" spans="1:4" ht="18.75" x14ac:dyDescent="0.25">
      <c r="A146" s="1" t="s">
        <v>2920</v>
      </c>
      <c r="B146" s="1" t="s">
        <v>2540</v>
      </c>
      <c r="C146" s="2"/>
      <c r="D146" t="s">
        <v>2911</v>
      </c>
    </row>
    <row r="147" spans="1:4" ht="18.75" x14ac:dyDescent="0.25">
      <c r="A147" s="1" t="s">
        <v>2922</v>
      </c>
      <c r="B147" s="1" t="s">
        <v>2923</v>
      </c>
      <c r="C147" s="2"/>
      <c r="D147" t="s">
        <v>2913</v>
      </c>
    </row>
    <row r="148" spans="1:4" ht="18.75" x14ac:dyDescent="0.25">
      <c r="A148" s="1" t="s">
        <v>2925</v>
      </c>
      <c r="B148" s="1" t="s">
        <v>2926</v>
      </c>
      <c r="C148" s="2"/>
      <c r="D148" t="s">
        <v>2916</v>
      </c>
    </row>
    <row r="149" spans="1:4" ht="18.75" x14ac:dyDescent="0.25">
      <c r="A149" s="1" t="s">
        <v>2928</v>
      </c>
      <c r="B149" s="1" t="s">
        <v>2929</v>
      </c>
      <c r="C149" s="2"/>
      <c r="D149" s="1" t="s">
        <v>2919</v>
      </c>
    </row>
    <row r="150" spans="1:4" ht="18.75" x14ac:dyDescent="0.25">
      <c r="A150" s="1" t="s">
        <v>2930</v>
      </c>
      <c r="B150" s="1" t="s">
        <v>2931</v>
      </c>
      <c r="C150" s="2"/>
      <c r="D150" t="s">
        <v>2921</v>
      </c>
    </row>
    <row r="151" spans="1:4" ht="18.75" x14ac:dyDescent="0.25">
      <c r="A151" s="1" t="s">
        <v>2932</v>
      </c>
      <c r="B151" s="1" t="s">
        <v>2540</v>
      </c>
      <c r="C151" s="2"/>
      <c r="D151" t="s">
        <v>2924</v>
      </c>
    </row>
    <row r="152" spans="1:4" ht="18.75" x14ac:dyDescent="0.25">
      <c r="A152" s="1" t="s">
        <v>2934</v>
      </c>
      <c r="B152" s="1" t="s">
        <v>2540</v>
      </c>
      <c r="C152" s="2"/>
      <c r="D152" t="s">
        <v>2927</v>
      </c>
    </row>
    <row r="153" spans="1:4" ht="18.75" x14ac:dyDescent="0.25">
      <c r="A153" s="1" t="s">
        <v>2936</v>
      </c>
      <c r="B153" s="1" t="s">
        <v>2937</v>
      </c>
      <c r="C153" s="2"/>
      <c r="D153" s="1" t="s">
        <v>715</v>
      </c>
    </row>
    <row r="154" spans="1:4" ht="18.75" x14ac:dyDescent="0.25">
      <c r="A154" s="1" t="s">
        <v>2939</v>
      </c>
      <c r="B154" s="1" t="s">
        <v>2940</v>
      </c>
      <c r="C154" s="2"/>
      <c r="D154" s="1" t="s">
        <v>720</v>
      </c>
    </row>
    <row r="155" spans="1:4" ht="18.75" x14ac:dyDescent="0.25">
      <c r="A155" s="1" t="s">
        <v>2941</v>
      </c>
      <c r="B155" s="1" t="s">
        <v>2942</v>
      </c>
      <c r="C155" s="2"/>
      <c r="D155" t="s">
        <v>2933</v>
      </c>
    </row>
    <row r="156" spans="1:4" ht="18.75" x14ac:dyDescent="0.25">
      <c r="A156" s="1" t="s">
        <v>2944</v>
      </c>
      <c r="B156" s="1" t="s">
        <v>2540</v>
      </c>
      <c r="C156" s="2"/>
      <c r="D156" t="s">
        <v>2935</v>
      </c>
    </row>
    <row r="157" spans="1:4" ht="18.75" x14ac:dyDescent="0.25">
      <c r="A157" s="1" t="s">
        <v>2946</v>
      </c>
      <c r="B157" s="1" t="s">
        <v>2947</v>
      </c>
      <c r="C157" s="2"/>
      <c r="D157" t="s">
        <v>2938</v>
      </c>
    </row>
    <row r="158" spans="1:4" ht="18.75" x14ac:dyDescent="0.25">
      <c r="A158" s="1" t="s">
        <v>2949</v>
      </c>
      <c r="B158" s="1" t="s">
        <v>2950</v>
      </c>
      <c r="C158" s="2"/>
      <c r="D158" s="1" t="s">
        <v>725</v>
      </c>
    </row>
    <row r="159" spans="1:4" ht="18.75" x14ac:dyDescent="0.25">
      <c r="A159" s="1" t="s">
        <v>2951</v>
      </c>
      <c r="B159" s="1" t="s">
        <v>2952</v>
      </c>
      <c r="C159" s="2"/>
      <c r="D159" t="s">
        <v>2943</v>
      </c>
    </row>
    <row r="160" spans="1:4" ht="18.75" x14ac:dyDescent="0.25">
      <c r="A160" s="1" t="s">
        <v>2954</v>
      </c>
      <c r="B160" s="1" t="s">
        <v>2540</v>
      </c>
      <c r="C160" s="2"/>
      <c r="D160" t="s">
        <v>2945</v>
      </c>
    </row>
    <row r="161" spans="1:10" ht="18.75" x14ac:dyDescent="0.25">
      <c r="A161" s="1" t="s">
        <v>2956</v>
      </c>
      <c r="B161" s="1" t="s">
        <v>2957</v>
      </c>
      <c r="C161" s="2"/>
      <c r="D161" t="s">
        <v>2948</v>
      </c>
    </row>
    <row r="162" spans="1:10" ht="18.75" x14ac:dyDescent="0.25">
      <c r="A162" s="1" t="s">
        <v>2959</v>
      </c>
      <c r="B162" s="1" t="s">
        <v>2960</v>
      </c>
      <c r="C162" s="2"/>
      <c r="D162" t="s">
        <v>730</v>
      </c>
      <c r="I162" t="s">
        <v>2962</v>
      </c>
    </row>
    <row r="163" spans="1:10" ht="18.75" x14ac:dyDescent="0.25">
      <c r="A163" s="1" t="s">
        <v>2963</v>
      </c>
      <c r="B163" s="1" t="s">
        <v>2540</v>
      </c>
      <c r="C163" s="2"/>
      <c r="D163" s="1" t="s">
        <v>2953</v>
      </c>
    </row>
    <row r="164" spans="1:10" ht="18.75" x14ac:dyDescent="0.25">
      <c r="A164" s="1" t="s">
        <v>2965</v>
      </c>
      <c r="B164" s="1" t="s">
        <v>2966</v>
      </c>
      <c r="C164" s="2"/>
      <c r="D164" s="1" t="s">
        <v>2955</v>
      </c>
    </row>
    <row r="165" spans="1:10" ht="18.75" x14ac:dyDescent="0.25">
      <c r="A165" s="1" t="s">
        <v>2968</v>
      </c>
      <c r="B165" s="1" t="s">
        <v>2969</v>
      </c>
      <c r="C165" s="2"/>
      <c r="D165" t="s">
        <v>2958</v>
      </c>
    </row>
    <row r="166" spans="1:10" ht="18.75" x14ac:dyDescent="0.25">
      <c r="A166" s="1" t="s">
        <v>2971</v>
      </c>
      <c r="B166" s="1" t="s">
        <v>2972</v>
      </c>
      <c r="C166" s="2"/>
      <c r="D166" t="s">
        <v>2961</v>
      </c>
    </row>
    <row r="167" spans="1:10" ht="18.75" x14ac:dyDescent="0.25">
      <c r="A167" s="1" t="s">
        <v>2974</v>
      </c>
      <c r="B167" s="1" t="s">
        <v>2975</v>
      </c>
      <c r="C167" s="2"/>
      <c r="D167" t="s">
        <v>2964</v>
      </c>
    </row>
    <row r="168" spans="1:10" ht="18.75" x14ac:dyDescent="0.25">
      <c r="A168" s="1" t="s">
        <v>2977</v>
      </c>
      <c r="B168" s="1" t="s">
        <v>2978</v>
      </c>
      <c r="C168" s="2"/>
      <c r="D168" t="s">
        <v>2967</v>
      </c>
    </row>
    <row r="169" spans="1:10" ht="18.75" x14ac:dyDescent="0.25">
      <c r="A169" s="1" t="s">
        <v>2979</v>
      </c>
      <c r="B169" s="1" t="s">
        <v>2540</v>
      </c>
      <c r="C169" s="2"/>
      <c r="D169" t="s">
        <v>2970</v>
      </c>
    </row>
    <row r="170" spans="1:10" ht="18.75" x14ac:dyDescent="0.25">
      <c r="A170" s="1" t="s">
        <v>2981</v>
      </c>
      <c r="B170" s="1" t="s">
        <v>2982</v>
      </c>
      <c r="C170" s="2"/>
      <c r="D170" t="s">
        <v>2973</v>
      </c>
    </row>
    <row r="171" spans="1:10" ht="18.75" x14ac:dyDescent="0.25">
      <c r="A171" s="1" t="s">
        <v>2984</v>
      </c>
      <c r="B171" s="1" t="s">
        <v>2985</v>
      </c>
      <c r="C171" s="2"/>
      <c r="D171" t="s">
        <v>2976</v>
      </c>
    </row>
    <row r="172" spans="1:10" ht="18.75" x14ac:dyDescent="0.25">
      <c r="A172" s="1" t="s">
        <v>2987</v>
      </c>
      <c r="B172" s="1" t="s">
        <v>2988</v>
      </c>
      <c r="C172" s="2"/>
      <c r="D172" t="s">
        <v>758</v>
      </c>
      <c r="I172" t="s">
        <v>2989</v>
      </c>
      <c r="J172" t="s">
        <v>2990</v>
      </c>
    </row>
    <row r="173" spans="1:10" ht="18.75" x14ac:dyDescent="0.25">
      <c r="A173" s="1" t="s">
        <v>2991</v>
      </c>
      <c r="B173" s="1" t="s">
        <v>2540</v>
      </c>
      <c r="C173" s="2"/>
      <c r="D173" s="1" t="s">
        <v>2980</v>
      </c>
    </row>
    <row r="174" spans="1:10" ht="18.75" x14ac:dyDescent="0.25">
      <c r="A174" s="1" t="s">
        <v>2993</v>
      </c>
      <c r="B174" s="1" t="s">
        <v>2994</v>
      </c>
      <c r="C174" s="2"/>
      <c r="D174" t="s">
        <v>2983</v>
      </c>
    </row>
    <row r="175" spans="1:10" ht="18.75" x14ac:dyDescent="0.25">
      <c r="A175" s="1" t="s">
        <v>2996</v>
      </c>
      <c r="B175" s="1" t="s">
        <v>2997</v>
      </c>
      <c r="C175" s="2"/>
      <c r="D175" t="s">
        <v>2986</v>
      </c>
    </row>
    <row r="176" spans="1:10" ht="18.75" x14ac:dyDescent="0.25">
      <c r="A176" s="1" t="s">
        <v>2999</v>
      </c>
      <c r="B176" s="1" t="s">
        <v>3000</v>
      </c>
      <c r="C176" s="2"/>
      <c r="D176" t="s">
        <v>740</v>
      </c>
    </row>
    <row r="177" spans="1:4" ht="18.75" x14ac:dyDescent="0.25">
      <c r="A177" s="1" t="s">
        <v>3002</v>
      </c>
      <c r="B177" s="1" t="s">
        <v>3003</v>
      </c>
      <c r="C177" s="2"/>
      <c r="D177" s="1" t="s">
        <v>2992</v>
      </c>
    </row>
    <row r="178" spans="1:4" ht="18.75" x14ac:dyDescent="0.25">
      <c r="A178" s="1" t="s">
        <v>3005</v>
      </c>
      <c r="B178" s="1" t="s">
        <v>3006</v>
      </c>
      <c r="C178" s="2"/>
      <c r="D178" t="s">
        <v>2995</v>
      </c>
    </row>
    <row r="179" spans="1:4" ht="18.75" x14ac:dyDescent="0.25">
      <c r="A179" s="1" t="s">
        <v>3008</v>
      </c>
      <c r="B179" s="1" t="s">
        <v>3009</v>
      </c>
      <c r="C179" s="2"/>
      <c r="D179" t="s">
        <v>2998</v>
      </c>
    </row>
    <row r="180" spans="1:4" ht="18.75" x14ac:dyDescent="0.25">
      <c r="A180" s="1" t="s">
        <v>3011</v>
      </c>
      <c r="B180" s="1" t="s">
        <v>3012</v>
      </c>
      <c r="C180" s="2"/>
      <c r="D180" t="s">
        <v>3001</v>
      </c>
    </row>
    <row r="181" spans="1:4" ht="18.75" x14ac:dyDescent="0.25">
      <c r="A181" s="1" t="s">
        <v>3014</v>
      </c>
      <c r="B181" s="1" t="s">
        <v>3015</v>
      </c>
      <c r="C181" s="2"/>
      <c r="D181" t="s">
        <v>3004</v>
      </c>
    </row>
    <row r="182" spans="1:4" x14ac:dyDescent="0.25">
      <c r="D182" t="s">
        <v>3007</v>
      </c>
    </row>
    <row r="183" spans="1:4" x14ac:dyDescent="0.25">
      <c r="D183" t="s">
        <v>3010</v>
      </c>
    </row>
    <row r="184" spans="1:4" x14ac:dyDescent="0.25">
      <c r="D184" t="s">
        <v>3013</v>
      </c>
    </row>
    <row r="185" spans="1:4" x14ac:dyDescent="0.25">
      <c r="D185" t="s">
        <v>3016</v>
      </c>
    </row>
  </sheetData>
  <autoFilter ref="F1:F24" xr:uid="{00000000-0009-0000-0000-000002000000}">
    <sortState xmlns:xlrd2="http://schemas.microsoft.com/office/spreadsheetml/2017/richdata2" ref="F2:F24">
      <sortCondition ref="F1:F24"/>
    </sortState>
  </autoFilter>
  <sortState xmlns:xlrd2="http://schemas.microsoft.com/office/spreadsheetml/2017/richdata2" ref="F2:F28">
    <sortCondition ref="F2"/>
  </sortState>
  <phoneticPr fontId="10" type="noConversion"/>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CD16965E40354E83AF52B4F100C0BC" ma:contentTypeVersion="12" ma:contentTypeDescription="Create a new document." ma:contentTypeScope="" ma:versionID="5f0aa959e477b6d333be2cfe06cfadd4">
  <xsd:schema xmlns:xsd="http://www.w3.org/2001/XMLSchema" xmlns:xs="http://www.w3.org/2001/XMLSchema" xmlns:p="http://schemas.microsoft.com/office/2006/metadata/properties" xmlns:ns2="50cb5de6-f12a-4aa8-8384-78222a2e2c5e" xmlns:ns3="5df0194d-3606-4a33-96d0-98a07738492e" targetNamespace="http://schemas.microsoft.com/office/2006/metadata/properties" ma:root="true" ma:fieldsID="c36c3862b8a5ae75c58233b4a7f6674f" ns2:_="" ns3:_="">
    <xsd:import namespace="50cb5de6-f12a-4aa8-8384-78222a2e2c5e"/>
    <xsd:import namespace="5df0194d-3606-4a33-96d0-98a0773849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b5de6-f12a-4aa8-8384-78222a2e2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f0194d-3606-4a33-96d0-98a0773849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14BBF0-2BC6-41C2-BF48-BC6ED9F03493}">
  <ds:schemaRefs>
    <ds:schemaRef ds:uri="http://schemas.microsoft.com/sharepoint/v3/contenttype/forms"/>
  </ds:schemaRefs>
</ds:datastoreItem>
</file>

<file path=customXml/itemProps2.xml><?xml version="1.0" encoding="utf-8"?>
<ds:datastoreItem xmlns:ds="http://schemas.openxmlformats.org/officeDocument/2006/customXml" ds:itemID="{80E289E5-FD67-46C5-8945-F2B77C78C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b5de6-f12a-4aa8-8384-78222a2e2c5e"/>
    <ds:schemaRef ds:uri="5df0194d-3606-4a33-96d0-98a0773849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79B0AE-BDD2-4E53-8881-D33E637ADE4F}">
  <ds:schemaRefs>
    <ds:schemaRef ds:uri="50cb5de6-f12a-4aa8-8384-78222a2e2c5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5df0194d-3606-4a33-96d0-98a07738492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Foreign Payment Request Form</vt:lpstr>
      <vt:lpstr>Requirements</vt:lpstr>
      <vt:lpstr>Sheet2</vt:lpstr>
      <vt:lpstr>Form1</vt:lpstr>
      <vt:lpstr>Form2</vt:lpstr>
      <vt:lpstr>'Foreign Payment Request Form'!Print_Area</vt:lpstr>
    </vt:vector>
  </TitlesOfParts>
  <Manager/>
  <Company>University of Exeter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Molyneux-Sandwith, Nicole</dc:creator>
  <cp:keywords/>
  <dc:description/>
  <cp:lastModifiedBy>Jerrold, Rebecca</cp:lastModifiedBy>
  <cp:revision/>
  <dcterms:created xsi:type="dcterms:W3CDTF">2020-12-09T15:20:18Z</dcterms:created>
  <dcterms:modified xsi:type="dcterms:W3CDTF">2023-07-14T12:14:48Z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0x01010049CD16965E40354E83AF52B4F100C0BC</vt:lpwstr>
  </property>
</Properties>
</file>