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fh392_exeter_ac_uk/Documents/Documents/SedBudgetDevolpment/Final Versions/Templates/"/>
    </mc:Choice>
  </mc:AlternateContent>
  <xr:revisionPtr revIDLastSave="546" documentId="8_{11D38F48-B884-48C7-BAB7-34B749A4602B}" xr6:coauthVersionLast="47" xr6:coauthVersionMax="47" xr10:uidLastSave="{EC51E2B3-880A-48F8-B9BE-4BA9872D6AE9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G">Sheet1!#REF!</definedName>
    <definedName name="W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0" i="1" l="1"/>
  <c r="N39" i="1"/>
  <c r="S39" i="1" s="1"/>
  <c r="N38" i="1"/>
  <c r="S38" i="1" s="1"/>
  <c r="N30" i="1"/>
  <c r="N31" i="1"/>
  <c r="N32" i="1"/>
  <c r="N33" i="1"/>
  <c r="N34" i="1"/>
  <c r="N35" i="1"/>
  <c r="N36" i="1"/>
  <c r="N37" i="1"/>
  <c r="N28" i="1"/>
  <c r="N29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T39" i="1" l="1"/>
  <c r="T38" i="1"/>
  <c r="B296" i="1"/>
  <c r="C296" i="1"/>
  <c r="D296" i="1"/>
  <c r="E296" i="1"/>
  <c r="F296" i="1"/>
  <c r="G296" i="1"/>
  <c r="H296" i="1"/>
  <c r="I296" i="1"/>
  <c r="J296" i="1"/>
  <c r="K296" i="1"/>
  <c r="L296" i="1"/>
  <c r="M296" i="1"/>
  <c r="B297" i="1"/>
  <c r="C297" i="1"/>
  <c r="D297" i="1"/>
  <c r="E297" i="1"/>
  <c r="F297" i="1"/>
  <c r="G297" i="1"/>
  <c r="H297" i="1"/>
  <c r="I297" i="1"/>
  <c r="J297" i="1"/>
  <c r="K297" i="1"/>
  <c r="L297" i="1"/>
  <c r="M297" i="1"/>
  <c r="B298" i="1"/>
  <c r="C298" i="1"/>
  <c r="D298" i="1"/>
  <c r="E298" i="1"/>
  <c r="F298" i="1"/>
  <c r="G298" i="1"/>
  <c r="H298" i="1"/>
  <c r="I298" i="1"/>
  <c r="J298" i="1"/>
  <c r="K298" i="1"/>
  <c r="L298" i="1"/>
  <c r="M298" i="1"/>
  <c r="B299" i="1"/>
  <c r="C299" i="1"/>
  <c r="D299" i="1"/>
  <c r="E299" i="1"/>
  <c r="F299" i="1"/>
  <c r="G299" i="1"/>
  <c r="H299" i="1"/>
  <c r="I299" i="1"/>
  <c r="J299" i="1"/>
  <c r="K299" i="1"/>
  <c r="L299" i="1"/>
  <c r="M299" i="1"/>
  <c r="B300" i="1"/>
  <c r="C300" i="1"/>
  <c r="D300" i="1"/>
  <c r="E300" i="1"/>
  <c r="F300" i="1"/>
  <c r="G300" i="1"/>
  <c r="H300" i="1"/>
  <c r="I300" i="1"/>
  <c r="J300" i="1"/>
  <c r="K300" i="1"/>
  <c r="L300" i="1"/>
  <c r="M300" i="1"/>
  <c r="B301" i="1"/>
  <c r="C301" i="1"/>
  <c r="D301" i="1"/>
  <c r="E301" i="1"/>
  <c r="F301" i="1"/>
  <c r="G301" i="1"/>
  <c r="H301" i="1"/>
  <c r="I301" i="1"/>
  <c r="J301" i="1"/>
  <c r="K301" i="1"/>
  <c r="L301" i="1"/>
  <c r="M301" i="1"/>
  <c r="B302" i="1"/>
  <c r="C302" i="1"/>
  <c r="D302" i="1"/>
  <c r="E302" i="1"/>
  <c r="F302" i="1"/>
  <c r="G302" i="1"/>
  <c r="H302" i="1"/>
  <c r="I302" i="1"/>
  <c r="J302" i="1"/>
  <c r="K302" i="1"/>
  <c r="L302" i="1"/>
  <c r="M302" i="1"/>
  <c r="B303" i="1"/>
  <c r="C303" i="1"/>
  <c r="D303" i="1"/>
  <c r="E303" i="1"/>
  <c r="F303" i="1"/>
  <c r="G303" i="1"/>
  <c r="H303" i="1"/>
  <c r="I303" i="1"/>
  <c r="J303" i="1"/>
  <c r="K303" i="1"/>
  <c r="L303" i="1"/>
  <c r="M303" i="1"/>
  <c r="C295" i="1"/>
  <c r="D295" i="1"/>
  <c r="E295" i="1"/>
  <c r="F295" i="1"/>
  <c r="G295" i="1"/>
  <c r="H295" i="1"/>
  <c r="I295" i="1"/>
  <c r="J295" i="1"/>
  <c r="K295" i="1"/>
  <c r="L295" i="1"/>
  <c r="M295" i="1"/>
  <c r="B295" i="1"/>
  <c r="O271" i="1"/>
  <c r="P271" i="1" s="1"/>
  <c r="C271" i="1"/>
  <c r="C294" i="1" s="1"/>
  <c r="D271" i="1"/>
  <c r="D294" i="1" s="1"/>
  <c r="E271" i="1"/>
  <c r="E294" i="1" s="1"/>
  <c r="F271" i="1"/>
  <c r="F294" i="1" s="1"/>
  <c r="G271" i="1"/>
  <c r="G293" i="1" s="1"/>
  <c r="H271" i="1"/>
  <c r="H293" i="1" s="1"/>
  <c r="I271" i="1"/>
  <c r="I293" i="1" s="1"/>
  <c r="J271" i="1"/>
  <c r="J293" i="1" s="1"/>
  <c r="K271" i="1"/>
  <c r="K294" i="1" s="1"/>
  <c r="L271" i="1"/>
  <c r="L294" i="1" s="1"/>
  <c r="M271" i="1"/>
  <c r="M294" i="1" s="1"/>
  <c r="B271" i="1"/>
  <c r="N271" i="1" s="1"/>
  <c r="B272" i="1"/>
  <c r="N126" i="1"/>
  <c r="N127" i="1"/>
  <c r="N128" i="1"/>
  <c r="N129" i="1"/>
  <c r="N130" i="1"/>
  <c r="N131" i="1"/>
  <c r="B293" i="1" l="1"/>
  <c r="N293" i="1" s="1"/>
  <c r="M293" i="1"/>
  <c r="F293" i="1"/>
  <c r="E293" i="1"/>
  <c r="I294" i="1"/>
  <c r="L293" i="1"/>
  <c r="D293" i="1"/>
  <c r="H294" i="1"/>
  <c r="J294" i="1"/>
  <c r="K293" i="1"/>
  <c r="C293" i="1"/>
  <c r="G294" i="1"/>
  <c r="B294" i="1"/>
  <c r="N294" i="1" s="1"/>
  <c r="N303" i="1"/>
  <c r="N301" i="1"/>
  <c r="N297" i="1"/>
  <c r="N295" i="1"/>
  <c r="N300" i="1"/>
  <c r="N299" i="1"/>
  <c r="N298" i="1"/>
  <c r="N302" i="1"/>
  <c r="N296" i="1"/>
  <c r="N108" i="1"/>
  <c r="N109" i="1"/>
  <c r="N110" i="1"/>
  <c r="N111" i="1"/>
  <c r="N112" i="1"/>
  <c r="N113" i="1"/>
  <c r="N90" i="1" l="1"/>
  <c r="N91" i="1"/>
  <c r="N92" i="1"/>
  <c r="N93" i="1"/>
  <c r="N94" i="1"/>
  <c r="N95" i="1"/>
  <c r="N198" i="1"/>
  <c r="N199" i="1"/>
  <c r="N72" i="1" l="1"/>
  <c r="N73" i="1"/>
  <c r="N74" i="1"/>
  <c r="N75" i="1"/>
  <c r="N76" i="1"/>
  <c r="N77" i="1"/>
  <c r="N249" i="1" l="1"/>
  <c r="N250" i="1"/>
  <c r="N215" i="1"/>
  <c r="N216" i="1"/>
  <c r="N232" i="1"/>
  <c r="N233" i="1"/>
  <c r="N182" i="1"/>
  <c r="N183" i="1"/>
  <c r="N166" i="1"/>
  <c r="N167" i="1"/>
  <c r="N60" i="1"/>
  <c r="D18" i="1" l="1"/>
  <c r="U18" i="1" l="1"/>
  <c r="T30" i="1" s="1"/>
  <c r="U17" i="1"/>
  <c r="S36" i="1" s="1"/>
  <c r="T35" i="1" l="1"/>
  <c r="S33" i="1"/>
  <c r="T32" i="1"/>
  <c r="T34" i="1"/>
  <c r="T31" i="1"/>
  <c r="S29" i="1"/>
  <c r="S37" i="1"/>
  <c r="S35" i="1"/>
  <c r="T37" i="1"/>
  <c r="T36" i="1"/>
  <c r="T29" i="1"/>
  <c r="S34" i="1"/>
  <c r="S32" i="1"/>
  <c r="S30" i="1"/>
  <c r="S31" i="1"/>
  <c r="T33" i="1"/>
  <c r="T28" i="1" l="1"/>
  <c r="U288" i="1" s="1"/>
  <c r="S28" i="1"/>
  <c r="T288" i="1" s="1"/>
  <c r="X288" i="1" l="1"/>
  <c r="Y288" i="1"/>
  <c r="O302" i="1"/>
  <c r="P302" i="1" s="1"/>
  <c r="O303" i="1"/>
  <c r="P303" i="1" s="1"/>
  <c r="O283" i="1"/>
  <c r="P283" i="1" s="1"/>
  <c r="O284" i="1"/>
  <c r="P284" i="1" s="1"/>
  <c r="O285" i="1"/>
  <c r="P285" i="1" s="1"/>
  <c r="C282" i="1"/>
  <c r="D282" i="1"/>
  <c r="E282" i="1"/>
  <c r="F282" i="1"/>
  <c r="G282" i="1"/>
  <c r="H282" i="1"/>
  <c r="I282" i="1"/>
  <c r="J282" i="1"/>
  <c r="K282" i="1"/>
  <c r="L282" i="1"/>
  <c r="M282" i="1"/>
  <c r="C283" i="1"/>
  <c r="D283" i="1"/>
  <c r="E283" i="1"/>
  <c r="F283" i="1"/>
  <c r="G283" i="1"/>
  <c r="H283" i="1"/>
  <c r="I283" i="1"/>
  <c r="J283" i="1"/>
  <c r="K283" i="1"/>
  <c r="L283" i="1"/>
  <c r="M283" i="1"/>
  <c r="C284" i="1"/>
  <c r="D284" i="1"/>
  <c r="E284" i="1"/>
  <c r="F284" i="1"/>
  <c r="G284" i="1"/>
  <c r="H284" i="1"/>
  <c r="I284" i="1"/>
  <c r="J284" i="1"/>
  <c r="K284" i="1"/>
  <c r="L284" i="1"/>
  <c r="M284" i="1"/>
  <c r="C285" i="1"/>
  <c r="D285" i="1"/>
  <c r="E285" i="1"/>
  <c r="F285" i="1"/>
  <c r="G285" i="1"/>
  <c r="H285" i="1"/>
  <c r="I285" i="1"/>
  <c r="J285" i="1"/>
  <c r="K285" i="1"/>
  <c r="L285" i="1"/>
  <c r="M285" i="1"/>
  <c r="B283" i="1"/>
  <c r="B284" i="1"/>
  <c r="B285" i="1"/>
  <c r="O280" i="1"/>
  <c r="P280" i="1" s="1"/>
  <c r="O281" i="1"/>
  <c r="P281" i="1" s="1"/>
  <c r="O282" i="1"/>
  <c r="P282" i="1" s="1"/>
  <c r="C272" i="1"/>
  <c r="D272" i="1"/>
  <c r="E272" i="1"/>
  <c r="F272" i="1"/>
  <c r="G272" i="1"/>
  <c r="H272" i="1"/>
  <c r="I272" i="1"/>
  <c r="J272" i="1"/>
  <c r="K272" i="1"/>
  <c r="L272" i="1"/>
  <c r="M272" i="1"/>
  <c r="B273" i="1"/>
  <c r="C273" i="1"/>
  <c r="D273" i="1"/>
  <c r="E273" i="1"/>
  <c r="F273" i="1"/>
  <c r="G273" i="1"/>
  <c r="H273" i="1"/>
  <c r="I273" i="1"/>
  <c r="J273" i="1"/>
  <c r="K273" i="1"/>
  <c r="L273" i="1"/>
  <c r="M273" i="1"/>
  <c r="B274" i="1"/>
  <c r="C274" i="1"/>
  <c r="D274" i="1"/>
  <c r="E274" i="1"/>
  <c r="F274" i="1"/>
  <c r="G274" i="1"/>
  <c r="H274" i="1"/>
  <c r="I274" i="1"/>
  <c r="J274" i="1"/>
  <c r="K274" i="1"/>
  <c r="L274" i="1"/>
  <c r="M274" i="1"/>
  <c r="B275" i="1"/>
  <c r="C275" i="1"/>
  <c r="D275" i="1"/>
  <c r="E275" i="1"/>
  <c r="F275" i="1"/>
  <c r="G275" i="1"/>
  <c r="H275" i="1"/>
  <c r="I275" i="1"/>
  <c r="J275" i="1"/>
  <c r="K275" i="1"/>
  <c r="L275" i="1"/>
  <c r="M275" i="1"/>
  <c r="B276" i="1"/>
  <c r="C276" i="1"/>
  <c r="D276" i="1"/>
  <c r="E276" i="1"/>
  <c r="F276" i="1"/>
  <c r="G276" i="1"/>
  <c r="H276" i="1"/>
  <c r="I276" i="1"/>
  <c r="J276" i="1"/>
  <c r="K276" i="1"/>
  <c r="L276" i="1"/>
  <c r="M276" i="1"/>
  <c r="B277" i="1"/>
  <c r="C277" i="1"/>
  <c r="D277" i="1"/>
  <c r="E277" i="1"/>
  <c r="F277" i="1"/>
  <c r="G277" i="1"/>
  <c r="H277" i="1"/>
  <c r="I277" i="1"/>
  <c r="J277" i="1"/>
  <c r="K277" i="1"/>
  <c r="L277" i="1"/>
  <c r="M277" i="1"/>
  <c r="B278" i="1"/>
  <c r="C278" i="1"/>
  <c r="D278" i="1"/>
  <c r="E278" i="1"/>
  <c r="F278" i="1"/>
  <c r="G278" i="1"/>
  <c r="H278" i="1"/>
  <c r="I278" i="1"/>
  <c r="J278" i="1"/>
  <c r="K278" i="1"/>
  <c r="L278" i="1"/>
  <c r="M278" i="1"/>
  <c r="B279" i="1"/>
  <c r="C279" i="1"/>
  <c r="D279" i="1"/>
  <c r="E279" i="1"/>
  <c r="F279" i="1"/>
  <c r="G279" i="1"/>
  <c r="H279" i="1"/>
  <c r="I279" i="1"/>
  <c r="J279" i="1"/>
  <c r="K279" i="1"/>
  <c r="L279" i="1"/>
  <c r="M279" i="1"/>
  <c r="B280" i="1"/>
  <c r="C280" i="1"/>
  <c r="D280" i="1"/>
  <c r="E280" i="1"/>
  <c r="F280" i="1"/>
  <c r="G280" i="1"/>
  <c r="H280" i="1"/>
  <c r="I280" i="1"/>
  <c r="J280" i="1"/>
  <c r="K280" i="1"/>
  <c r="L280" i="1"/>
  <c r="M280" i="1"/>
  <c r="B281" i="1"/>
  <c r="C281" i="1"/>
  <c r="D281" i="1"/>
  <c r="E281" i="1"/>
  <c r="F281" i="1"/>
  <c r="G281" i="1"/>
  <c r="H281" i="1"/>
  <c r="I281" i="1"/>
  <c r="J281" i="1"/>
  <c r="K281" i="1"/>
  <c r="L281" i="1"/>
  <c r="M281" i="1"/>
  <c r="B282" i="1"/>
  <c r="N283" i="1" l="1"/>
  <c r="N285" i="1"/>
  <c r="N284" i="1"/>
  <c r="N248" i="1" l="1"/>
  <c r="N247" i="1"/>
  <c r="N246" i="1"/>
  <c r="N245" i="1"/>
  <c r="N244" i="1"/>
  <c r="N243" i="1"/>
  <c r="N242" i="1"/>
  <c r="N241" i="1"/>
  <c r="N240" i="1"/>
  <c r="N231" i="1"/>
  <c r="N230" i="1"/>
  <c r="N229" i="1"/>
  <c r="N228" i="1"/>
  <c r="N227" i="1"/>
  <c r="N226" i="1"/>
  <c r="N225" i="1"/>
  <c r="N224" i="1"/>
  <c r="N223" i="1"/>
  <c r="N214" i="1"/>
  <c r="N213" i="1"/>
  <c r="N212" i="1"/>
  <c r="N211" i="1"/>
  <c r="N210" i="1"/>
  <c r="N209" i="1"/>
  <c r="N208" i="1"/>
  <c r="N207" i="1"/>
  <c r="N206" i="1"/>
  <c r="N217" i="1" s="1"/>
  <c r="N197" i="1"/>
  <c r="N196" i="1"/>
  <c r="N195" i="1"/>
  <c r="N194" i="1"/>
  <c r="N193" i="1"/>
  <c r="N192" i="1"/>
  <c r="N191" i="1"/>
  <c r="N190" i="1"/>
  <c r="N189" i="1"/>
  <c r="N200" i="1" s="1"/>
  <c r="N181" i="1"/>
  <c r="N180" i="1"/>
  <c r="N179" i="1"/>
  <c r="N178" i="1"/>
  <c r="N177" i="1"/>
  <c r="N176" i="1"/>
  <c r="N175" i="1"/>
  <c r="N174" i="1"/>
  <c r="N173" i="1"/>
  <c r="N165" i="1"/>
  <c r="N164" i="1"/>
  <c r="N163" i="1"/>
  <c r="N162" i="1"/>
  <c r="N161" i="1"/>
  <c r="N160" i="1"/>
  <c r="N159" i="1"/>
  <c r="N158" i="1"/>
  <c r="N157" i="1"/>
  <c r="O295" i="1" l="1"/>
  <c r="T289" i="1"/>
  <c r="T290" i="1" s="1"/>
  <c r="O293" i="1" s="1"/>
  <c r="U289" i="1"/>
  <c r="Y289" i="1" s="1"/>
  <c r="Y290" i="1" s="1"/>
  <c r="P294" i="1" s="1"/>
  <c r="N251" i="1"/>
  <c r="N234" i="1"/>
  <c r="N184" i="1"/>
  <c r="O301" i="1"/>
  <c r="P301" i="1" s="1"/>
  <c r="N168" i="1"/>
  <c r="P295" i="1"/>
  <c r="O296" i="1"/>
  <c r="P296" i="1" s="1"/>
  <c r="O297" i="1"/>
  <c r="P297" i="1" s="1"/>
  <c r="O298" i="1"/>
  <c r="P298" i="1" s="1"/>
  <c r="O299" i="1"/>
  <c r="P299" i="1" s="1"/>
  <c r="O300" i="1"/>
  <c r="P300" i="1" s="1"/>
  <c r="K19" i="1"/>
  <c r="K20" i="1" s="1"/>
  <c r="C19" i="1"/>
  <c r="C20" i="1" s="1"/>
  <c r="D19" i="1"/>
  <c r="D20" i="1" s="1"/>
  <c r="E19" i="1"/>
  <c r="E20" i="1" s="1"/>
  <c r="F19" i="1"/>
  <c r="F20" i="1" s="1"/>
  <c r="G19" i="1"/>
  <c r="G20" i="1" s="1"/>
  <c r="H19" i="1"/>
  <c r="H20" i="1" s="1"/>
  <c r="I19" i="1"/>
  <c r="I20" i="1" s="1"/>
  <c r="B19" i="1"/>
  <c r="B20" i="1" s="1"/>
  <c r="K18" i="1"/>
  <c r="C18" i="1"/>
  <c r="E18" i="1"/>
  <c r="F18" i="1"/>
  <c r="G18" i="1"/>
  <c r="H18" i="1"/>
  <c r="I18" i="1"/>
  <c r="B18" i="1"/>
  <c r="X289" i="1" l="1"/>
  <c r="X290" i="1" s="1"/>
  <c r="P293" i="1" s="1"/>
  <c r="U290" i="1"/>
  <c r="O294" i="1" s="1"/>
  <c r="N150" i="1"/>
  <c r="N125" i="1"/>
  <c r="N124" i="1"/>
  <c r="N123" i="1"/>
  <c r="N122" i="1"/>
  <c r="N121" i="1"/>
  <c r="N120" i="1"/>
  <c r="N119" i="1"/>
  <c r="N118" i="1"/>
  <c r="N132" i="1" s="1"/>
  <c r="B261" i="1" s="1"/>
  <c r="N107" i="1"/>
  <c r="N106" i="1"/>
  <c r="N105" i="1"/>
  <c r="N104" i="1"/>
  <c r="N103" i="1"/>
  <c r="N102" i="1"/>
  <c r="N101" i="1"/>
  <c r="N100" i="1"/>
  <c r="N114" i="1" s="1"/>
  <c r="B260" i="1" s="1"/>
  <c r="N89" i="1"/>
  <c r="N88" i="1"/>
  <c r="N87" i="1"/>
  <c r="N86" i="1"/>
  <c r="N85" i="1"/>
  <c r="N84" i="1"/>
  <c r="N83" i="1"/>
  <c r="N82" i="1"/>
  <c r="N71" i="1"/>
  <c r="N70" i="1"/>
  <c r="N69" i="1"/>
  <c r="N68" i="1"/>
  <c r="N67" i="1"/>
  <c r="N66" i="1"/>
  <c r="N65" i="1"/>
  <c r="N64" i="1"/>
  <c r="N78" i="1" s="1"/>
  <c r="O279" i="1"/>
  <c r="P279" i="1" s="1"/>
  <c r="N96" i="1" l="1"/>
  <c r="B259" i="1" s="1"/>
  <c r="O278" i="1"/>
  <c r="P278" i="1" s="1"/>
  <c r="O275" i="1"/>
  <c r="P275" i="1" s="1"/>
  <c r="O276" i="1"/>
  <c r="P276" i="1" s="1"/>
  <c r="O274" i="1"/>
  <c r="P274" i="1" s="1"/>
  <c r="O273" i="1"/>
  <c r="P273" i="1" s="1"/>
  <c r="O277" i="1"/>
  <c r="P277" i="1" s="1"/>
  <c r="B257" i="1"/>
  <c r="O272" i="1"/>
  <c r="P272" i="1" s="1"/>
  <c r="N272" i="1"/>
  <c r="N274" i="1"/>
  <c r="N275" i="1"/>
  <c r="N276" i="1"/>
  <c r="N277" i="1"/>
  <c r="N279" i="1"/>
  <c r="N280" i="1"/>
  <c r="N281" i="1"/>
  <c r="N273" i="1"/>
  <c r="N278" i="1"/>
  <c r="N282" i="1"/>
  <c r="N286" i="1" l="1"/>
  <c r="B262" i="1"/>
  <c r="B258" i="1"/>
  <c r="Q283" i="1" l="1"/>
  <c r="Q285" i="1"/>
  <c r="Q284" i="1"/>
  <c r="B264" i="1"/>
  <c r="B265" i="1" s="1"/>
  <c r="B263" i="1"/>
  <c r="Q279" i="1"/>
  <c r="Q272" i="1"/>
  <c r="Q271" i="1"/>
  <c r="Q278" i="1"/>
  <c r="Q281" i="1"/>
  <c r="Q280" i="1"/>
  <c r="Q273" i="1"/>
  <c r="Q276" i="1"/>
  <c r="Q274" i="1"/>
  <c r="Q282" i="1"/>
  <c r="Q275" i="1"/>
  <c r="Q277" i="1"/>
  <c r="J304" i="1" l="1"/>
  <c r="E304" i="1"/>
  <c r="I304" i="1"/>
  <c r="B304" i="1"/>
  <c r="C304" i="1"/>
  <c r="D304" i="1"/>
  <c r="G304" i="1"/>
  <c r="H304" i="1"/>
  <c r="F304" i="1"/>
  <c r="M304" i="1"/>
  <c r="K304" i="1"/>
  <c r="L304" i="1"/>
  <c r="N304" i="1" l="1"/>
  <c r="B305" i="1" s="1"/>
  <c r="Q294" i="1" l="1"/>
  <c r="Q302" i="1"/>
  <c r="Q298" i="1"/>
  <c r="Q300" i="1"/>
  <c r="Q301" i="1"/>
  <c r="Q297" i="1"/>
  <c r="Q303" i="1"/>
  <c r="Q295" i="1"/>
  <c r="Q299" i="1"/>
  <c r="Q296" i="1"/>
  <c r="Q293" i="1"/>
  <c r="G305" i="1"/>
  <c r="K305" i="1"/>
  <c r="H305" i="1"/>
  <c r="D305" i="1"/>
  <c r="J305" i="1"/>
  <c r="F305" i="1"/>
  <c r="L305" i="1"/>
  <c r="C305" i="1"/>
  <c r="I305" i="1"/>
  <c r="E305" i="1"/>
  <c r="M305" i="1"/>
</calcChain>
</file>

<file path=xl/sharedStrings.xml><?xml version="1.0" encoding="utf-8"?>
<sst xmlns="http://schemas.openxmlformats.org/spreadsheetml/2006/main" count="674" uniqueCount="116">
  <si>
    <t>PRODUCER SPECIFIC AND OVERALL TOTAL AMOUNTS OF SEDIMENT PRODUCTION/SIZE FRACTION CLASS</t>
  </si>
  <si>
    <t xml:space="preserve">&gt;4mm </t>
  </si>
  <si>
    <t>2-4 mm</t>
  </si>
  <si>
    <t>1-2 mm</t>
  </si>
  <si>
    <t>0.5-1 mm</t>
  </si>
  <si>
    <t>0.25-0.5 mm</t>
  </si>
  <si>
    <t>0.125-0.25 mm</t>
  </si>
  <si>
    <t>63 to 125 um</t>
  </si>
  <si>
    <t>31-63 um</t>
  </si>
  <si>
    <t>16-31 um</t>
  </si>
  <si>
    <t>8-16 um</t>
  </si>
  <si>
    <t>4-8 um</t>
  </si>
  <si>
    <t>&lt;4 um</t>
  </si>
  <si>
    <t>Pebble</t>
  </si>
  <si>
    <t>Gravel</t>
  </si>
  <si>
    <t>Vc sand</t>
  </si>
  <si>
    <t>C. sand</t>
  </si>
  <si>
    <t>Med sand</t>
  </si>
  <si>
    <t>Fine sand</t>
  </si>
  <si>
    <t>V fine sand</t>
  </si>
  <si>
    <t>Coarse silt</t>
  </si>
  <si>
    <t>Med silt</t>
  </si>
  <si>
    <t>Fine silt</t>
  </si>
  <si>
    <t>V fine silt</t>
  </si>
  <si>
    <t>Clay</t>
  </si>
  <si>
    <t>T1</t>
  </si>
  <si>
    <t>T2</t>
  </si>
  <si>
    <t>T3</t>
  </si>
  <si>
    <t>T4</t>
  </si>
  <si>
    <t>T5</t>
  </si>
  <si>
    <t>T6</t>
  </si>
  <si>
    <t>SD</t>
  </si>
  <si>
    <t>SE</t>
  </si>
  <si>
    <t>Location and site</t>
  </si>
  <si>
    <t>TOTAL</t>
  </si>
  <si>
    <t>Coral</t>
  </si>
  <si>
    <t>Bivalves</t>
  </si>
  <si>
    <t>Gastropods</t>
  </si>
  <si>
    <t>Other calcareous green algae</t>
  </si>
  <si>
    <t>Live coral</t>
  </si>
  <si>
    <t>Dead coral w/ CCA</t>
  </si>
  <si>
    <t>Dead coral w/turf</t>
  </si>
  <si>
    <t>Rubble</t>
  </si>
  <si>
    <t>Sand</t>
  </si>
  <si>
    <t>MEAN</t>
  </si>
  <si>
    <t>Rugosity</t>
  </si>
  <si>
    <t>Foraminifera</t>
  </si>
  <si>
    <t>Halimeda</t>
  </si>
  <si>
    <t>Penicillus</t>
  </si>
  <si>
    <t>Udotea</t>
  </si>
  <si>
    <t>Transect 1</t>
  </si>
  <si>
    <t>Transect 2</t>
  </si>
  <si>
    <t>Transect 3</t>
  </si>
  <si>
    <t>Transect 4</t>
  </si>
  <si>
    <t>Transect 5</t>
  </si>
  <si>
    <t>Transect 6</t>
  </si>
  <si>
    <t>Total</t>
  </si>
  <si>
    <t>% Contribution</t>
  </si>
  <si>
    <t>Std Dev</t>
  </si>
  <si>
    <t>Std Error</t>
  </si>
  <si>
    <t>COPY DATA FROM TRANSECTS SHEETS INTO RELEVANT BLUE BOXES</t>
  </si>
  <si>
    <t>Seagrass</t>
  </si>
  <si>
    <t>Other</t>
  </si>
  <si>
    <t>BENTHIC COVER (%) AND RUGOSITY DATA</t>
  </si>
  <si>
    <t>Transect</t>
  </si>
  <si>
    <t>Serpulids and worm tubes</t>
  </si>
  <si>
    <t>% by grain size class</t>
  </si>
  <si>
    <t>Std Dev*</t>
  </si>
  <si>
    <t>Coralline algae</t>
  </si>
  <si>
    <t>Urchin skeleton</t>
  </si>
  <si>
    <t>Bryozoan</t>
  </si>
  <si>
    <t>Brittle star skeleton</t>
  </si>
  <si>
    <t>Parrotfish</t>
  </si>
  <si>
    <t xml:space="preserve">Urchins - Erosion Derived </t>
  </si>
  <si>
    <t xml:space="preserve">Urchins - Skeletal Derived </t>
  </si>
  <si>
    <t>Endolithic Sponges</t>
  </si>
  <si>
    <t>Articulated Coralline Algae</t>
  </si>
  <si>
    <t>Rhipocephalus</t>
  </si>
  <si>
    <t>Acetabularia</t>
  </si>
  <si>
    <t>Benthic Foraminifera</t>
  </si>
  <si>
    <t>Seagrass Epibionts</t>
  </si>
  <si>
    <t>Brittle Stars</t>
  </si>
  <si>
    <t>Production</t>
  </si>
  <si>
    <r>
      <t>TABLE 3. ESTIMATED PRODUCTION (kg m</t>
    </r>
    <r>
      <rPr>
        <b/>
        <vertAlign val="superscript"/>
        <sz val="12"/>
        <color rgb="FFFF0000"/>
        <rFont val="Arial Narrow"/>
        <family val="2"/>
      </rPr>
      <t>-2</t>
    </r>
    <r>
      <rPr>
        <b/>
        <sz val="12"/>
        <color rgb="FFFF0000"/>
        <rFont val="Arial Narrow"/>
        <family val="2"/>
      </rPr>
      <t xml:space="preserve"> yr</t>
    </r>
    <r>
      <rPr>
        <b/>
        <vertAlign val="superscript"/>
        <sz val="12"/>
        <color rgb="FFFF0000"/>
        <rFont val="Arial Narrow"/>
        <family val="2"/>
      </rPr>
      <t>-1</t>
    </r>
    <r>
      <rPr>
        <b/>
        <sz val="12"/>
        <color rgb="FFFF0000"/>
        <rFont val="Arial Narrow"/>
        <family val="2"/>
      </rPr>
      <t xml:space="preserve">) OF GRAIN CONSTITUENTS TYPES GENERATED BY GRAIN-SIZE CLASS FRACTION - this integrates for (using available published data) the fact that eroding producers such as parrotfish and urchins release a mix of carbonate constituents in their faecal material reflecting the substrate types they feed on </t>
    </r>
  </si>
  <si>
    <t>Dead coral w/macroalgae</t>
  </si>
  <si>
    <t xml:space="preserve">CALCULATED PROPORTIONAL CONTRIBUTIONS TO ESTIMATED SEDIMENT CONSTITUENT PRODUCTION (See Table 3) </t>
  </si>
  <si>
    <t>TOTAL per group</t>
  </si>
  <si>
    <t>Coral (see note 1)</t>
  </si>
  <si>
    <t>CCA (see note 2)</t>
  </si>
  <si>
    <t>Transect 7</t>
  </si>
  <si>
    <t>Transect 8</t>
  </si>
  <si>
    <t>Transect 9</t>
  </si>
  <si>
    <t>Transect 10</t>
  </si>
  <si>
    <t>Table i: Mean of Yarlett (2021) data on proportions of grain types in parrotfish faecal samples</t>
  </si>
  <si>
    <t>Grain type</t>
  </si>
  <si>
    <t>Proportions</t>
  </si>
  <si>
    <t>Mean</t>
  </si>
  <si>
    <t>Or use local preferred data</t>
  </si>
  <si>
    <t>CCA</t>
  </si>
  <si>
    <t>Halimeda, mollusc and forams not included as already picked up in census studies</t>
  </si>
  <si>
    <r>
      <t>Sediment production (kg m</t>
    </r>
    <r>
      <rPr>
        <b/>
        <vertAlign val="superscript"/>
        <sz val="11"/>
        <color theme="1"/>
        <rFont val="Arial Narrow"/>
        <family val="2"/>
      </rPr>
      <t>-2</t>
    </r>
    <r>
      <rPr>
        <b/>
        <sz val="11"/>
        <color theme="1"/>
        <rFont val="Arial Narrow"/>
        <family val="2"/>
      </rPr>
      <t xml:space="preserve"> yr</t>
    </r>
    <r>
      <rPr>
        <b/>
        <vertAlign val="superscript"/>
        <sz val="11"/>
        <color theme="1"/>
        <rFont val="Arial Narrow"/>
        <family val="2"/>
      </rPr>
      <t>-1</t>
    </r>
    <r>
      <rPr>
        <b/>
        <sz val="11"/>
        <color theme="1"/>
        <rFont val="Arial Narrow"/>
        <family val="2"/>
      </rPr>
      <t>)</t>
    </r>
  </si>
  <si>
    <t>BENTHIC SEDIMENT PRODUCTION BY PRODUCER GROUP</t>
  </si>
  <si>
    <t>PARROTFISH-DERIVED SEDIMENT PRODUCTION</t>
  </si>
  <si>
    <t>BENTHIC SEDIMENT PRODUCTION BY GRAIN CONSTITUENT</t>
  </si>
  <si>
    <t># parrotfish transects at site</t>
  </si>
  <si>
    <t># benthic transects at site</t>
  </si>
  <si>
    <r>
      <t>TABLE 1. BENTHIC SEDIMENT PRODUCTION (kg m</t>
    </r>
    <r>
      <rPr>
        <b/>
        <vertAlign val="superscript"/>
        <sz val="12"/>
        <color rgb="FFFF0000"/>
        <rFont val="Arial Narrow"/>
        <family val="2"/>
      </rPr>
      <t>-2</t>
    </r>
    <r>
      <rPr>
        <b/>
        <sz val="12"/>
        <color rgb="FFFF0000"/>
        <rFont val="Arial Narrow"/>
        <family val="2"/>
      </rPr>
      <t xml:space="preserve"> yr</t>
    </r>
    <r>
      <rPr>
        <b/>
        <vertAlign val="superscript"/>
        <sz val="12"/>
        <color rgb="FFFF0000"/>
        <rFont val="Arial Narrow"/>
        <family val="2"/>
      </rPr>
      <t>-1</t>
    </r>
    <r>
      <rPr>
        <b/>
        <sz val="12"/>
        <color rgb="FFFF0000"/>
        <rFont val="Arial Narrow"/>
        <family val="2"/>
      </rPr>
      <t>) RATE BY TRANSECT</t>
    </r>
  </si>
  <si>
    <r>
      <t>TABLE 2. AVERAGE SEDIMENT PRODUCTION RATE (kg m</t>
    </r>
    <r>
      <rPr>
        <b/>
        <vertAlign val="superscript"/>
        <sz val="12"/>
        <color rgb="FFFF0000"/>
        <rFont val="Arial Narrow"/>
        <family val="2"/>
      </rPr>
      <t>-2</t>
    </r>
    <r>
      <rPr>
        <b/>
        <sz val="12"/>
        <color rgb="FFFF0000"/>
        <rFont val="Arial Narrow"/>
        <family val="2"/>
      </rPr>
      <t xml:space="preserve"> yr</t>
    </r>
    <r>
      <rPr>
        <b/>
        <vertAlign val="superscript"/>
        <sz val="12"/>
        <color rgb="FFFF0000"/>
        <rFont val="Arial Narrow"/>
        <family val="2"/>
      </rPr>
      <t>-1</t>
    </r>
    <r>
      <rPr>
        <b/>
        <sz val="12"/>
        <color rgb="FFFF0000"/>
        <rFont val="Arial Narrow"/>
        <family val="2"/>
      </rPr>
      <t>) BY PRODUCERS GROUP AND GRAIN SIZE-CLASS FRACTION</t>
    </r>
  </si>
  <si>
    <t>coral</t>
  </si>
  <si>
    <t>SD from fish</t>
  </si>
  <si>
    <t>Combined SD</t>
  </si>
  <si>
    <t>SD from benthic</t>
  </si>
  <si>
    <t>SE from fish</t>
  </si>
  <si>
    <t>SE from benthic</t>
  </si>
  <si>
    <t>NO ADDITIONS/ CHANGES SHOULD BE MADE TO THIS TABLE</t>
  </si>
  <si>
    <t>Molluscs (bivalves and gastropods)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</si>
</sst>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i/>
      <sz val="11"/>
      <color indexed="8"/>
      <name val="Arial Narrow"/>
      <family val="2"/>
    </font>
    <font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b/>
      <sz val="14"/>
      <color rgb="FFFF0000"/>
      <name val="Arial Narrow"/>
      <family val="2"/>
    </font>
    <font>
      <b/>
      <sz val="14"/>
      <color rgb="FF3333CC"/>
      <name val="Arial Narrow"/>
      <family val="2"/>
    </font>
    <font>
      <b/>
      <sz val="11"/>
      <color indexed="8"/>
      <name val="Arial Narrow"/>
      <family val="2"/>
    </font>
    <font>
      <b/>
      <sz val="11"/>
      <color rgb="FF000000"/>
      <name val="Arial Narrow"/>
      <family val="2"/>
    </font>
    <font>
      <b/>
      <sz val="16"/>
      <color rgb="FFFF0000"/>
      <name val="Arial Narrow"/>
      <family val="2"/>
    </font>
    <font>
      <b/>
      <sz val="16"/>
      <color rgb="FF3333CC"/>
      <name val="Arial Narrow"/>
      <family val="2"/>
    </font>
    <font>
      <sz val="8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name val="Arial Narrow"/>
      <family val="2"/>
    </font>
    <font>
      <b/>
      <sz val="12"/>
      <color rgb="FFFF0000"/>
      <name val="Arial Narrow"/>
      <family val="2"/>
    </font>
    <font>
      <b/>
      <sz val="11"/>
      <color rgb="FF3333CC"/>
      <name val="Arial Narrow"/>
      <family val="2"/>
    </font>
    <font>
      <b/>
      <i/>
      <sz val="11"/>
      <color rgb="FFFF0000"/>
      <name val="Arial Narrow"/>
      <family val="2"/>
    </font>
    <font>
      <b/>
      <vertAlign val="superscript"/>
      <sz val="12"/>
      <color rgb="FFFF000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Arial Narrow"/>
      <family val="2"/>
    </font>
    <font>
      <b/>
      <vertAlign val="superscript"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1" fillId="5" borderId="3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5" fillId="0" borderId="0" xfId="0" applyFont="1"/>
    <xf numFmtId="2" fontId="1" fillId="0" borderId="0" xfId="0" applyNumberFormat="1" applyFont="1"/>
    <xf numFmtId="165" fontId="3" fillId="5" borderId="1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0" borderId="0" xfId="0" applyFont="1"/>
    <xf numFmtId="2" fontId="3" fillId="0" borderId="0" xfId="0" applyNumberFormat="1" applyFont="1"/>
    <xf numFmtId="0" fontId="4" fillId="0" borderId="0" xfId="0" applyFont="1"/>
    <xf numFmtId="164" fontId="1" fillId="0" borderId="0" xfId="0" applyNumberFormat="1" applyFont="1" applyAlignment="1">
      <alignment horizontal="center" vertical="center" wrapText="1"/>
    </xf>
    <xf numFmtId="164" fontId="1" fillId="5" borderId="0" xfId="0" applyNumberFormat="1" applyFont="1" applyFill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12" fillId="0" borderId="1" xfId="0" applyFont="1" applyBorder="1"/>
    <xf numFmtId="164" fontId="1" fillId="0" borderId="1" xfId="0" applyNumberFormat="1" applyFont="1" applyBorder="1" applyAlignment="1">
      <alignment horizontal="center" vertical="center" wrapText="1"/>
    </xf>
    <xf numFmtId="165" fontId="1" fillId="0" borderId="0" xfId="0" applyNumberFormat="1" applyFont="1"/>
    <xf numFmtId="2" fontId="1" fillId="0" borderId="0" xfId="0" applyNumberFormat="1" applyFont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0" fontId="14" fillId="0" borderId="8" xfId="0" applyFont="1" applyBorder="1"/>
    <xf numFmtId="0" fontId="14" fillId="0" borderId="0" xfId="0" applyFont="1"/>
    <xf numFmtId="0" fontId="7" fillId="0" borderId="0" xfId="0" applyFont="1" applyAlignment="1">
      <alignment horizontal="left"/>
    </xf>
    <xf numFmtId="0" fontId="5" fillId="0" borderId="4" xfId="0" applyFont="1" applyBorder="1"/>
    <xf numFmtId="164" fontId="14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/>
    <xf numFmtId="164" fontId="1" fillId="2" borderId="1" xfId="0" applyNumberFormat="1" applyFont="1" applyFill="1" applyBorder="1" applyAlignment="1">
      <alignment horizontal="center" vertical="center"/>
    </xf>
    <xf numFmtId="164" fontId="15" fillId="0" borderId="0" xfId="0" applyNumberFormat="1" applyFont="1"/>
    <xf numFmtId="0" fontId="15" fillId="0" borderId="0" xfId="0" applyFont="1"/>
    <xf numFmtId="164" fontId="15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 vertical="top" wrapText="1"/>
    </xf>
    <xf numFmtId="164" fontId="15" fillId="0" borderId="0" xfId="0" applyNumberFormat="1" applyFont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164" fontId="1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0" fontId="18" fillId="0" borderId="0" xfId="0" applyFont="1"/>
    <xf numFmtId="164" fontId="18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left"/>
    </xf>
    <xf numFmtId="164" fontId="3" fillId="5" borderId="0" xfId="0" applyNumberFormat="1" applyFont="1" applyFill="1" applyAlignment="1">
      <alignment horizontal="center"/>
    </xf>
    <xf numFmtId="164" fontId="2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0" fontId="1" fillId="0" borderId="9" xfId="0" applyFont="1" applyBorder="1"/>
    <xf numFmtId="0" fontId="1" fillId="0" borderId="7" xfId="0" applyFont="1" applyBorder="1"/>
    <xf numFmtId="0" fontId="1" fillId="0" borderId="10" xfId="0" applyFont="1" applyBorder="1"/>
    <xf numFmtId="164" fontId="12" fillId="0" borderId="11" xfId="0" applyNumberFormat="1" applyFont="1" applyBorder="1" applyAlignment="1">
      <alignment horizontal="left"/>
    </xf>
    <xf numFmtId="0" fontId="1" fillId="0" borderId="2" xfId="0" applyFont="1" applyBorder="1"/>
    <xf numFmtId="164" fontId="12" fillId="0" borderId="12" xfId="0" applyNumberFormat="1" applyFont="1" applyBorder="1" applyAlignment="1">
      <alignment horizontal="left"/>
    </xf>
    <xf numFmtId="0" fontId="1" fillId="4" borderId="8" xfId="0" applyFont="1" applyFill="1" applyBorder="1"/>
    <xf numFmtId="0" fontId="1" fillId="4" borderId="13" xfId="0" applyFont="1" applyFill="1" applyBorder="1"/>
    <xf numFmtId="0" fontId="7" fillId="0" borderId="1" xfId="0" applyFont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164" fontId="1" fillId="5" borderId="4" xfId="0" applyNumberFormat="1" applyFont="1" applyFill="1" applyBorder="1" applyAlignment="1">
      <alignment horizontal="left"/>
    </xf>
    <xf numFmtId="164" fontId="1" fillId="5" borderId="5" xfId="0" applyNumberFormat="1" applyFont="1" applyFill="1" applyBorder="1" applyAlignment="1">
      <alignment horizontal="left"/>
    </xf>
    <xf numFmtId="164" fontId="1" fillId="5" borderId="6" xfId="0" applyNumberFormat="1" applyFont="1" applyFill="1" applyBorder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319"/>
  <sheetViews>
    <sheetView tabSelected="1" zoomScale="80" zoomScaleNormal="80" workbookViewId="0">
      <selection activeCell="A291" sqref="A291"/>
    </sheetView>
  </sheetViews>
  <sheetFormatPr defaultColWidth="8.85546875" defaultRowHeight="16.5" x14ac:dyDescent="0.3"/>
  <cols>
    <col min="1" max="1" width="37.140625" style="3" customWidth="1"/>
    <col min="2" max="2" width="12.7109375" style="8" customWidth="1"/>
    <col min="3" max="3" width="21" style="8" customWidth="1"/>
    <col min="4" max="4" width="15.28515625" style="8" customWidth="1"/>
    <col min="5" max="5" width="24.140625" style="8" customWidth="1"/>
    <col min="6" max="16" width="12.7109375" style="8" customWidth="1"/>
    <col min="17" max="17" width="13.7109375" style="3" customWidth="1"/>
    <col min="18" max="18" width="12.7109375" style="27" customWidth="1"/>
    <col min="19" max="19" width="16.5703125" style="27" customWidth="1"/>
    <col min="20" max="20" width="13.42578125" style="3" customWidth="1"/>
    <col min="21" max="22" width="8.85546875" style="3"/>
    <col min="23" max="23" width="15" style="3" bestFit="1" customWidth="1"/>
    <col min="24" max="16384" width="8.85546875" style="3"/>
  </cols>
  <sheetData>
    <row r="1" spans="1:22" s="1" customFormat="1" ht="20.25" x14ac:dyDescent="0.3">
      <c r="A1" s="20" t="s">
        <v>0</v>
      </c>
      <c r="B1" s="13"/>
      <c r="C1" s="13"/>
      <c r="D1" s="13"/>
      <c r="E1" s="13"/>
      <c r="F1" s="13"/>
      <c r="G1" s="13"/>
      <c r="H1" s="5"/>
      <c r="I1" s="5"/>
      <c r="J1" s="5"/>
      <c r="K1" s="5"/>
      <c r="L1" s="5"/>
      <c r="M1" s="5"/>
      <c r="N1" s="5"/>
      <c r="O1" s="5"/>
      <c r="P1" s="5"/>
      <c r="R1" s="22"/>
      <c r="S1" s="22"/>
    </row>
    <row r="2" spans="1:22" s="1" customForma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R2" s="22"/>
      <c r="S2" s="22"/>
    </row>
    <row r="3" spans="1:22" s="1" customFormat="1" ht="18.75" x14ac:dyDescent="0.3">
      <c r="A3" s="21" t="s">
        <v>60</v>
      </c>
      <c r="B3" s="1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R3" s="22"/>
      <c r="S3" s="22"/>
    </row>
    <row r="4" spans="1:22" s="1" customFormat="1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2" s="1" customFormat="1" x14ac:dyDescent="0.3">
      <c r="A5" s="1" t="s">
        <v>33</v>
      </c>
      <c r="B5" s="81"/>
      <c r="C5" s="82"/>
      <c r="D5" s="82"/>
      <c r="E5" s="82"/>
      <c r="F5" s="83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2" s="1" customFormat="1" x14ac:dyDescent="0.3">
      <c r="A6" s="1" t="s">
        <v>105</v>
      </c>
      <c r="B6" s="1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22" s="1" customFormat="1" x14ac:dyDescent="0.3">
      <c r="A7" s="1" t="s">
        <v>104</v>
      </c>
      <c r="B7" s="1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22" s="1" customFormat="1" x14ac:dyDescent="0.3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2" s="1" customFormat="1" ht="14.45" customHeight="1" x14ac:dyDescent="0.3">
      <c r="A9" s="80" t="s">
        <v>63</v>
      </c>
      <c r="B9" s="80"/>
      <c r="C9" s="80"/>
      <c r="D9" s="22"/>
      <c r="E9" s="22"/>
      <c r="F9" s="22"/>
      <c r="G9" s="22"/>
      <c r="H9" s="22"/>
      <c r="I9" s="5"/>
      <c r="J9" s="5"/>
      <c r="K9" s="5"/>
      <c r="L9" s="5"/>
      <c r="M9" s="5"/>
      <c r="N9" s="5"/>
      <c r="O9" s="5"/>
      <c r="P9" s="5"/>
    </row>
    <row r="10" spans="1:22" s="1" customFormat="1" ht="14.45" customHeight="1" x14ac:dyDescent="0.3">
      <c r="B10" s="22"/>
      <c r="C10" s="22"/>
      <c r="D10" s="22"/>
      <c r="E10" s="22"/>
      <c r="F10" s="22"/>
      <c r="G10" s="22"/>
      <c r="H10" s="22"/>
      <c r="I10" s="5"/>
      <c r="J10" s="5"/>
      <c r="K10" s="5"/>
      <c r="L10" s="5"/>
      <c r="M10" s="5"/>
      <c r="N10" s="5"/>
      <c r="O10" s="5"/>
      <c r="P10" s="5"/>
    </row>
    <row r="11" spans="1:22" s="1" customFormat="1" ht="14.45" customHeight="1" x14ac:dyDescent="0.3">
      <c r="A11" s="11"/>
      <c r="B11" s="14" t="s">
        <v>39</v>
      </c>
      <c r="C11" s="14" t="s">
        <v>40</v>
      </c>
      <c r="D11" s="14" t="s">
        <v>41</v>
      </c>
      <c r="E11" s="25" t="s">
        <v>84</v>
      </c>
      <c r="F11" s="14" t="s">
        <v>42</v>
      </c>
      <c r="G11" s="14" t="s">
        <v>43</v>
      </c>
      <c r="H11" s="14" t="s">
        <v>61</v>
      </c>
      <c r="I11" s="14" t="s">
        <v>62</v>
      </c>
      <c r="J11" s="14" t="s">
        <v>56</v>
      </c>
      <c r="K11" s="14" t="s">
        <v>45</v>
      </c>
      <c r="L11" s="5"/>
      <c r="M11" s="5"/>
      <c r="N11" s="5"/>
      <c r="O11" s="5"/>
      <c r="P11" s="5"/>
    </row>
    <row r="12" spans="1:22" s="1" customFormat="1" ht="14.45" customHeight="1" x14ac:dyDescent="0.3">
      <c r="A12" s="11" t="s">
        <v>25</v>
      </c>
      <c r="B12" s="23"/>
      <c r="C12" s="23"/>
      <c r="D12" s="23"/>
      <c r="E12" s="23"/>
      <c r="F12" s="23"/>
      <c r="G12" s="23"/>
      <c r="H12" s="23"/>
      <c r="I12" s="23"/>
      <c r="J12" s="68"/>
      <c r="K12" s="23"/>
      <c r="L12" s="5"/>
      <c r="M12" s="5"/>
      <c r="N12" s="5"/>
      <c r="O12" s="5"/>
      <c r="P12" s="5"/>
    </row>
    <row r="13" spans="1:22" s="1" customFormat="1" ht="14.45" customHeight="1" x14ac:dyDescent="0.3">
      <c r="A13" s="11" t="s">
        <v>26</v>
      </c>
      <c r="B13" s="23"/>
      <c r="C13" s="23"/>
      <c r="D13" s="23"/>
      <c r="E13" s="23"/>
      <c r="F13" s="23"/>
      <c r="G13" s="23"/>
      <c r="H13" s="23"/>
      <c r="I13" s="23"/>
      <c r="J13" s="68"/>
      <c r="K13" s="23"/>
      <c r="L13" s="5"/>
      <c r="M13" s="5"/>
      <c r="N13" s="5"/>
      <c r="O13" s="5"/>
      <c r="P13" s="5"/>
    </row>
    <row r="14" spans="1:22" s="1" customFormat="1" ht="14.45" customHeight="1" x14ac:dyDescent="0.3">
      <c r="A14" s="11" t="s">
        <v>27</v>
      </c>
      <c r="B14" s="23"/>
      <c r="C14" s="23"/>
      <c r="D14" s="23"/>
      <c r="E14" s="23"/>
      <c r="F14" s="23"/>
      <c r="G14" s="23"/>
      <c r="H14" s="23"/>
      <c r="I14" s="23"/>
      <c r="J14" s="68"/>
      <c r="K14" s="23"/>
      <c r="L14" s="5"/>
      <c r="M14" s="5"/>
      <c r="N14" s="5"/>
      <c r="O14" s="5"/>
      <c r="P14" s="5"/>
    </row>
    <row r="15" spans="1:22" s="1" customFormat="1" ht="14.45" customHeight="1" x14ac:dyDescent="0.3">
      <c r="A15" s="11" t="s">
        <v>28</v>
      </c>
      <c r="B15" s="23"/>
      <c r="C15" s="23"/>
      <c r="D15" s="23"/>
      <c r="E15" s="23"/>
      <c r="F15" s="23"/>
      <c r="G15" s="23"/>
      <c r="H15" s="23"/>
      <c r="I15" s="23"/>
      <c r="J15" s="68"/>
      <c r="K15" s="23"/>
      <c r="L15" s="5"/>
      <c r="M15" s="5"/>
      <c r="N15" s="5"/>
      <c r="O15" s="5"/>
      <c r="P15" s="5"/>
      <c r="S15" s="2" t="s">
        <v>93</v>
      </c>
      <c r="T15" s="8"/>
      <c r="U15" s="8"/>
      <c r="V15" s="8"/>
    </row>
    <row r="16" spans="1:22" s="1" customFormat="1" ht="14.45" customHeight="1" x14ac:dyDescent="0.3">
      <c r="A16" s="11" t="s">
        <v>29</v>
      </c>
      <c r="B16" s="23"/>
      <c r="C16" s="23"/>
      <c r="D16" s="23"/>
      <c r="E16" s="23"/>
      <c r="F16" s="23"/>
      <c r="G16" s="23"/>
      <c r="H16" s="23"/>
      <c r="I16" s="23"/>
      <c r="J16" s="68"/>
      <c r="K16" s="23"/>
      <c r="L16" s="5"/>
      <c r="M16" s="5"/>
      <c r="N16" s="5"/>
      <c r="O16" s="5"/>
      <c r="P16" s="5"/>
      <c r="S16" s="11" t="s">
        <v>94</v>
      </c>
      <c r="T16" s="14" t="s">
        <v>95</v>
      </c>
      <c r="U16" s="14" t="s">
        <v>96</v>
      </c>
      <c r="V16" s="26" t="s">
        <v>97</v>
      </c>
    </row>
    <row r="17" spans="1:33" s="1" customFormat="1" ht="14.45" customHeight="1" x14ac:dyDescent="0.3">
      <c r="A17" s="11" t="s">
        <v>30</v>
      </c>
      <c r="B17" s="23"/>
      <c r="C17" s="23"/>
      <c r="D17" s="23"/>
      <c r="E17" s="23"/>
      <c r="F17" s="23"/>
      <c r="G17" s="23"/>
      <c r="H17" s="23"/>
      <c r="I17" s="23"/>
      <c r="J17" s="68"/>
      <c r="K17" s="23"/>
      <c r="L17" s="5"/>
      <c r="M17" s="5"/>
      <c r="N17" s="5"/>
      <c r="O17" s="5"/>
      <c r="P17" s="5"/>
      <c r="S17" s="66" t="s">
        <v>35</v>
      </c>
      <c r="T17" s="67">
        <v>0.95</v>
      </c>
      <c r="U17" s="14">
        <f>AVERAGE(T17)</f>
        <v>0.95</v>
      </c>
    </row>
    <row r="18" spans="1:33" s="1" customFormat="1" ht="14.45" customHeight="1" x14ac:dyDescent="0.3">
      <c r="A18" s="11" t="s">
        <v>44</v>
      </c>
      <c r="B18" s="24" t="e">
        <f>AVERAGE(B12:B17)</f>
        <v>#DIV/0!</v>
      </c>
      <c r="C18" s="24" t="e">
        <f t="shared" ref="C18:I18" si="0">AVERAGE(C12:C17)</f>
        <v>#DIV/0!</v>
      </c>
      <c r="D18" s="24" t="e">
        <f t="shared" si="0"/>
        <v>#DIV/0!</v>
      </c>
      <c r="E18" s="24" t="e">
        <f t="shared" si="0"/>
        <v>#DIV/0!</v>
      </c>
      <c r="F18" s="24" t="e">
        <f t="shared" si="0"/>
        <v>#DIV/0!</v>
      </c>
      <c r="G18" s="24" t="e">
        <f t="shared" si="0"/>
        <v>#DIV/0!</v>
      </c>
      <c r="H18" s="24" t="e">
        <f t="shared" si="0"/>
        <v>#DIV/0!</v>
      </c>
      <c r="I18" s="24" t="e">
        <f t="shared" si="0"/>
        <v>#DIV/0!</v>
      </c>
      <c r="J18" s="34"/>
      <c r="K18" s="24" t="e">
        <f>AVERAGE(K12:K17)</f>
        <v>#DIV/0!</v>
      </c>
      <c r="L18" s="5"/>
      <c r="M18" s="5"/>
      <c r="N18" s="5"/>
      <c r="O18" s="5"/>
      <c r="P18" s="5"/>
      <c r="S18" s="66" t="s">
        <v>98</v>
      </c>
      <c r="T18" s="67">
        <v>0.05</v>
      </c>
      <c r="U18" s="14">
        <f>AVERAGE(T18)</f>
        <v>0.05</v>
      </c>
    </row>
    <row r="19" spans="1:33" s="1" customFormat="1" ht="14.45" customHeight="1" x14ac:dyDescent="0.3">
      <c r="A19" s="11" t="s">
        <v>31</v>
      </c>
      <c r="B19" s="14" t="e">
        <f>STDEV(B12:B17)</f>
        <v>#DIV/0!</v>
      </c>
      <c r="C19" s="14" t="e">
        <f t="shared" ref="C19:I19" si="1">STDEV(C12:C17)</f>
        <v>#DIV/0!</v>
      </c>
      <c r="D19" s="14" t="e">
        <f t="shared" si="1"/>
        <v>#DIV/0!</v>
      </c>
      <c r="E19" s="14" t="e">
        <f t="shared" si="1"/>
        <v>#DIV/0!</v>
      </c>
      <c r="F19" s="14" t="e">
        <f t="shared" si="1"/>
        <v>#DIV/0!</v>
      </c>
      <c r="G19" s="14" t="e">
        <f t="shared" si="1"/>
        <v>#DIV/0!</v>
      </c>
      <c r="H19" s="14" t="e">
        <f t="shared" si="1"/>
        <v>#DIV/0!</v>
      </c>
      <c r="I19" s="14" t="e">
        <f t="shared" si="1"/>
        <v>#DIV/0!</v>
      </c>
      <c r="J19" s="34"/>
      <c r="K19" s="14" t="e">
        <f>STDEV(K12:K17)</f>
        <v>#DIV/0!</v>
      </c>
      <c r="L19" s="5"/>
      <c r="M19" s="5"/>
      <c r="N19" s="5"/>
      <c r="O19" s="5"/>
      <c r="P19" s="5"/>
      <c r="S19" s="3" t="s">
        <v>99</v>
      </c>
      <c r="T19" s="17"/>
      <c r="U19" s="17"/>
    </row>
    <row r="20" spans="1:33" s="1" customFormat="1" ht="14.45" customHeight="1" x14ac:dyDescent="0.3">
      <c r="A20" s="11" t="s">
        <v>32</v>
      </c>
      <c r="B20" s="14" t="e">
        <f>B19/SQRT($B$6)</f>
        <v>#DIV/0!</v>
      </c>
      <c r="C20" s="14" t="e">
        <f t="shared" ref="C20:I20" si="2">C19/SQRT($B$6)</f>
        <v>#DIV/0!</v>
      </c>
      <c r="D20" s="14" t="e">
        <f t="shared" si="2"/>
        <v>#DIV/0!</v>
      </c>
      <c r="E20" s="14" t="e">
        <f t="shared" si="2"/>
        <v>#DIV/0!</v>
      </c>
      <c r="F20" s="14" t="e">
        <f t="shared" si="2"/>
        <v>#DIV/0!</v>
      </c>
      <c r="G20" s="14" t="e">
        <f t="shared" si="2"/>
        <v>#DIV/0!</v>
      </c>
      <c r="H20" s="14" t="e">
        <f t="shared" si="2"/>
        <v>#DIV/0!</v>
      </c>
      <c r="I20" s="14" t="e">
        <f t="shared" si="2"/>
        <v>#DIV/0!</v>
      </c>
      <c r="J20" s="34"/>
      <c r="K20" s="14" t="e">
        <f>K19/SQRT($B$6)</f>
        <v>#DIV/0!</v>
      </c>
      <c r="L20" s="5"/>
      <c r="M20" s="5"/>
      <c r="N20" s="5"/>
      <c r="O20" s="5"/>
      <c r="P20" s="5"/>
    </row>
    <row r="21" spans="1:33" s="1" customFormat="1" ht="14.45" customHeight="1" x14ac:dyDescent="0.3">
      <c r="A21" s="1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33" s="1" customFormat="1" ht="13.9" customHeight="1" x14ac:dyDescent="0.3">
      <c r="A22" s="19"/>
      <c r="B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29"/>
      <c r="P22" s="29"/>
      <c r="Q22" s="29"/>
      <c r="R22" s="22"/>
      <c r="S22" s="22"/>
      <c r="T22" s="22"/>
      <c r="U22" s="22"/>
      <c r="V22" s="22"/>
    </row>
    <row r="23" spans="1:33" s="1" customFormat="1" x14ac:dyDescent="0.3">
      <c r="N23" s="5"/>
      <c r="O23" s="5"/>
      <c r="P23" s="5"/>
      <c r="Q23" s="5"/>
      <c r="R23" s="5"/>
      <c r="S23" s="60" t="s">
        <v>85</v>
      </c>
    </row>
    <row r="24" spans="1:33" s="61" customFormat="1" ht="18.75" x14ac:dyDescent="0.3">
      <c r="A24" s="21" t="s">
        <v>102</v>
      </c>
      <c r="N24" s="62"/>
      <c r="O24" s="62"/>
      <c r="P24" s="62"/>
      <c r="Q24" s="62"/>
      <c r="R24" s="62"/>
      <c r="S24" s="63" t="s">
        <v>114</v>
      </c>
      <c r="AF24" s="1"/>
      <c r="AG24" s="1"/>
    </row>
    <row r="25" spans="1:33" s="1" customFormat="1" x14ac:dyDescent="0.3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R25" s="5"/>
      <c r="S25" s="5"/>
    </row>
    <row r="26" spans="1:33" s="1" customFormat="1" x14ac:dyDescent="0.3">
      <c r="A26" s="79" t="s">
        <v>100</v>
      </c>
      <c r="B26" s="6" t="s">
        <v>1</v>
      </c>
      <c r="C26" s="6" t="s">
        <v>2</v>
      </c>
      <c r="D26" s="6" t="s">
        <v>3</v>
      </c>
      <c r="E26" s="6" t="s">
        <v>4</v>
      </c>
      <c r="F26" s="6" t="s">
        <v>5</v>
      </c>
      <c r="G26" s="6" t="s">
        <v>6</v>
      </c>
      <c r="H26" s="6" t="s">
        <v>7</v>
      </c>
      <c r="I26" s="6" t="s">
        <v>8</v>
      </c>
      <c r="J26" s="6" t="s">
        <v>9</v>
      </c>
      <c r="K26" s="6" t="s">
        <v>10</v>
      </c>
      <c r="L26" s="6" t="s">
        <v>11</v>
      </c>
      <c r="M26" s="6" t="s">
        <v>12</v>
      </c>
      <c r="N26" s="78" t="s">
        <v>86</v>
      </c>
      <c r="O26" s="29"/>
      <c r="P26" s="29"/>
      <c r="Q26" s="29"/>
      <c r="S26" s="77" t="s">
        <v>87</v>
      </c>
      <c r="T26" s="77" t="s">
        <v>88</v>
      </c>
    </row>
    <row r="27" spans="1:33" s="1" customFormat="1" x14ac:dyDescent="0.3">
      <c r="A27" s="79"/>
      <c r="B27" s="7" t="s">
        <v>13</v>
      </c>
      <c r="C27" s="7" t="s">
        <v>14</v>
      </c>
      <c r="D27" s="7" t="s">
        <v>15</v>
      </c>
      <c r="E27" s="7" t="s">
        <v>16</v>
      </c>
      <c r="F27" s="7" t="s">
        <v>17</v>
      </c>
      <c r="G27" s="7" t="s">
        <v>18</v>
      </c>
      <c r="H27" s="7" t="s">
        <v>19</v>
      </c>
      <c r="I27" s="7" t="s">
        <v>20</v>
      </c>
      <c r="J27" s="7" t="s">
        <v>21</v>
      </c>
      <c r="K27" s="7" t="s">
        <v>22</v>
      </c>
      <c r="L27" s="7" t="s">
        <v>23</v>
      </c>
      <c r="M27" s="7" t="s">
        <v>24</v>
      </c>
      <c r="N27" s="78"/>
      <c r="O27" s="29"/>
      <c r="P27" s="29"/>
      <c r="Q27" s="29"/>
      <c r="S27" s="77"/>
      <c r="T27" s="77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3" s="1" customFormat="1" x14ac:dyDescent="0.3">
      <c r="A28" s="1" t="s">
        <v>50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33" t="str">
        <f>IF(B28 = "", "", SUM(B28:M28))</f>
        <v/>
      </c>
      <c r="O28" s="29"/>
      <c r="P28" s="29"/>
      <c r="Q28" s="29"/>
      <c r="S28" s="65" t="str">
        <f>IFERROR(N28*$U$17,"")</f>
        <v/>
      </c>
      <c r="T28" s="65" t="str">
        <f>IFERROR(N28*$U$18,"")</f>
        <v/>
      </c>
      <c r="W28" s="22"/>
      <c r="X28" s="22"/>
      <c r="Y28" s="22"/>
      <c r="Z28" s="22"/>
      <c r="AA28" s="22"/>
      <c r="AB28" s="22"/>
      <c r="AC28" s="22"/>
      <c r="AD28" s="22"/>
      <c r="AE28" s="22"/>
    </row>
    <row r="29" spans="1:33" s="1" customFormat="1" x14ac:dyDescent="0.3">
      <c r="A29" s="1" t="s">
        <v>51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33" t="str">
        <f>IF(B29 = "", "", SUM(B29:M29))</f>
        <v/>
      </c>
      <c r="O29" s="29"/>
      <c r="P29" s="29"/>
      <c r="Q29" s="29"/>
      <c r="S29" s="65" t="str">
        <f t="shared" ref="S29:S39" si="3">IFERROR(N29*$U$17,"")</f>
        <v/>
      </c>
      <c r="T29" s="65" t="str">
        <f t="shared" ref="T29:T39" si="4">IFERROR(N29*$U$18,"")</f>
        <v/>
      </c>
      <c r="W29" s="22"/>
      <c r="X29" s="22"/>
      <c r="Y29" s="22"/>
      <c r="Z29" s="22"/>
      <c r="AA29" s="22"/>
      <c r="AB29" s="22"/>
      <c r="AC29" s="22"/>
      <c r="AD29" s="22"/>
      <c r="AE29" s="22"/>
    </row>
    <row r="30" spans="1:33" s="1" customFormat="1" x14ac:dyDescent="0.3">
      <c r="A30" s="1" t="s">
        <v>52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33" t="str">
        <f t="shared" ref="N30:N37" si="5">IF(B30 = "", "", SUM(B30:M30))</f>
        <v/>
      </c>
      <c r="O30" s="29"/>
      <c r="P30" s="29"/>
      <c r="Q30" s="29"/>
      <c r="S30" s="65" t="str">
        <f t="shared" si="3"/>
        <v/>
      </c>
      <c r="T30" s="65" t="str">
        <f t="shared" si="4"/>
        <v/>
      </c>
      <c r="W30" s="22"/>
      <c r="X30" s="22"/>
      <c r="Y30" s="22"/>
      <c r="Z30" s="22"/>
      <c r="AA30" s="22"/>
      <c r="AB30" s="22"/>
      <c r="AC30" s="22"/>
      <c r="AD30" s="22"/>
      <c r="AE30" s="22"/>
    </row>
    <row r="31" spans="1:33" s="1" customFormat="1" x14ac:dyDescent="0.3">
      <c r="A31" s="1" t="s">
        <v>53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33" t="str">
        <f t="shared" si="5"/>
        <v/>
      </c>
      <c r="O31" s="5"/>
      <c r="P31" s="5"/>
      <c r="Q31" s="5"/>
      <c r="S31" s="65" t="str">
        <f t="shared" si="3"/>
        <v/>
      </c>
      <c r="T31" s="65" t="str">
        <f t="shared" si="4"/>
        <v/>
      </c>
      <c r="W31" s="22"/>
      <c r="X31" s="22"/>
      <c r="Y31" s="22"/>
      <c r="Z31" s="22"/>
      <c r="AA31" s="22"/>
      <c r="AB31" s="22"/>
      <c r="AC31" s="22"/>
      <c r="AD31" s="22"/>
      <c r="AE31" s="22"/>
    </row>
    <row r="32" spans="1:33" s="1" customFormat="1" x14ac:dyDescent="0.3">
      <c r="A32" s="1" t="s">
        <v>54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33" t="str">
        <f t="shared" si="5"/>
        <v/>
      </c>
      <c r="O32" s="29"/>
      <c r="P32" s="29"/>
      <c r="Q32" s="29"/>
      <c r="R32" s="22"/>
      <c r="S32" s="65" t="str">
        <f t="shared" si="3"/>
        <v/>
      </c>
      <c r="T32" s="65" t="str">
        <f t="shared" si="4"/>
        <v/>
      </c>
      <c r="U32" s="22"/>
      <c r="V32" s="22"/>
    </row>
    <row r="33" spans="1:22" s="1" customFormat="1" x14ac:dyDescent="0.3">
      <c r="A33" s="1" t="s">
        <v>55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33" t="str">
        <f t="shared" si="5"/>
        <v/>
      </c>
      <c r="O33" s="29"/>
      <c r="P33" s="29"/>
      <c r="Q33" s="29"/>
      <c r="R33" s="22"/>
      <c r="S33" s="65" t="str">
        <f t="shared" si="3"/>
        <v/>
      </c>
      <c r="T33" s="65" t="str">
        <f t="shared" si="4"/>
        <v/>
      </c>
      <c r="U33" s="22"/>
      <c r="V33" s="22"/>
    </row>
    <row r="34" spans="1:22" s="1" customFormat="1" x14ac:dyDescent="0.3">
      <c r="A34" s="1" t="s">
        <v>89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33" t="str">
        <f t="shared" si="5"/>
        <v/>
      </c>
      <c r="O34" s="29"/>
      <c r="P34" s="29"/>
      <c r="Q34" s="29"/>
      <c r="R34" s="22"/>
      <c r="S34" s="65" t="str">
        <f t="shared" si="3"/>
        <v/>
      </c>
      <c r="T34" s="65" t="str">
        <f t="shared" si="4"/>
        <v/>
      </c>
      <c r="U34" s="22"/>
      <c r="V34" s="22"/>
    </row>
    <row r="35" spans="1:22" s="1" customFormat="1" x14ac:dyDescent="0.3">
      <c r="A35" s="1" t="s">
        <v>90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33" t="str">
        <f t="shared" si="5"/>
        <v/>
      </c>
      <c r="O35" s="29"/>
      <c r="P35" s="29"/>
      <c r="Q35" s="29"/>
      <c r="R35" s="22"/>
      <c r="S35" s="65" t="str">
        <f t="shared" si="3"/>
        <v/>
      </c>
      <c r="T35" s="65" t="str">
        <f t="shared" si="4"/>
        <v/>
      </c>
      <c r="U35" s="22"/>
      <c r="V35" s="22"/>
    </row>
    <row r="36" spans="1:22" s="1" customFormat="1" x14ac:dyDescent="0.3">
      <c r="A36" s="1" t="s">
        <v>91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33" t="str">
        <f t="shared" si="5"/>
        <v/>
      </c>
      <c r="O36" s="29"/>
      <c r="P36" s="29"/>
      <c r="Q36" s="29"/>
      <c r="R36" s="22"/>
      <c r="S36" s="65" t="str">
        <f t="shared" si="3"/>
        <v/>
      </c>
      <c r="T36" s="65" t="str">
        <f t="shared" si="4"/>
        <v/>
      </c>
      <c r="U36" s="22"/>
      <c r="V36" s="22"/>
    </row>
    <row r="37" spans="1:22" s="1" customFormat="1" x14ac:dyDescent="0.3">
      <c r="A37" s="1" t="s">
        <v>92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33" t="str">
        <f t="shared" si="5"/>
        <v/>
      </c>
      <c r="O37" s="29"/>
      <c r="P37" s="29"/>
      <c r="Q37" s="29"/>
      <c r="R37" s="22"/>
      <c r="S37" s="65" t="str">
        <f t="shared" si="3"/>
        <v/>
      </c>
      <c r="T37" s="65" t="str">
        <f t="shared" si="4"/>
        <v/>
      </c>
      <c r="U37" s="22"/>
      <c r="V37" s="22"/>
    </row>
    <row r="38" spans="1:22" s="1" customFormat="1" x14ac:dyDescent="0.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26" t="s">
        <v>44</v>
      </c>
      <c r="N38" s="29" t="e">
        <f>AVERAGE(N28:N37)</f>
        <v>#DIV/0!</v>
      </c>
      <c r="O38" s="29"/>
      <c r="P38" s="29"/>
      <c r="Q38" s="29"/>
      <c r="R38" s="22"/>
      <c r="S38" s="22" t="str">
        <f t="shared" si="3"/>
        <v/>
      </c>
      <c r="T38" s="22" t="str">
        <f t="shared" si="4"/>
        <v/>
      </c>
      <c r="U38" s="22"/>
      <c r="V38" s="22"/>
    </row>
    <row r="39" spans="1:22" s="1" customFormat="1" x14ac:dyDescent="0.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1" t="s">
        <v>31</v>
      </c>
      <c r="N39" s="29" t="e">
        <f>STDEV(N28:N37)</f>
        <v>#DIV/0!</v>
      </c>
      <c r="O39" s="29"/>
      <c r="P39" s="29"/>
      <c r="Q39" s="29"/>
      <c r="R39" s="22"/>
      <c r="S39" s="22" t="str">
        <f t="shared" si="3"/>
        <v/>
      </c>
      <c r="T39" s="22" t="str">
        <f t="shared" si="4"/>
        <v/>
      </c>
      <c r="U39" s="22"/>
      <c r="V39" s="22"/>
    </row>
    <row r="40" spans="1:22" s="1" customFormat="1" ht="20.25" x14ac:dyDescent="0.3">
      <c r="A40" s="1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1" t="s">
        <v>32</v>
      </c>
      <c r="N40" s="5" t="e">
        <f>N39/SQRT(B7)</f>
        <v>#DIV/0!</v>
      </c>
      <c r="O40" s="29"/>
      <c r="P40" s="29"/>
      <c r="Q40" s="29"/>
      <c r="R40" s="22"/>
      <c r="S40" s="22"/>
      <c r="T40" s="22"/>
      <c r="U40" s="22"/>
      <c r="V40" s="22"/>
    </row>
    <row r="41" spans="1:22" s="1" customFormat="1" ht="18.75" x14ac:dyDescent="0.3">
      <c r="A41" s="21" t="s">
        <v>101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2"/>
      <c r="S41" s="22"/>
      <c r="T41" s="22"/>
      <c r="U41" s="22"/>
      <c r="V41" s="22"/>
    </row>
    <row r="42" spans="1:22" s="1" customFormat="1" x14ac:dyDescent="0.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2"/>
      <c r="S42" s="22"/>
      <c r="T42" s="22"/>
      <c r="U42" s="22"/>
      <c r="V42" s="22"/>
    </row>
    <row r="43" spans="1:22" s="1" customFormat="1" x14ac:dyDescent="0.3">
      <c r="A43" s="1" t="s">
        <v>50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2"/>
      <c r="S43" s="22"/>
      <c r="T43" s="22"/>
      <c r="U43" s="22"/>
      <c r="V43" s="22"/>
    </row>
    <row r="44" spans="1:22" s="1" customFormat="1" x14ac:dyDescent="0.3">
      <c r="A44" s="79" t="s">
        <v>100</v>
      </c>
      <c r="B44" s="6" t="s">
        <v>1</v>
      </c>
      <c r="C44" s="6" t="s">
        <v>2</v>
      </c>
      <c r="D44" s="6" t="s">
        <v>3</v>
      </c>
      <c r="E44" s="6" t="s">
        <v>4</v>
      </c>
      <c r="F44" s="6" t="s">
        <v>5</v>
      </c>
      <c r="G44" s="6" t="s">
        <v>6</v>
      </c>
      <c r="H44" s="6" t="s">
        <v>7</v>
      </c>
      <c r="I44" s="6" t="s">
        <v>8</v>
      </c>
      <c r="J44" s="6" t="s">
        <v>9</v>
      </c>
      <c r="K44" s="6" t="s">
        <v>10</v>
      </c>
      <c r="L44" s="6" t="s">
        <v>11</v>
      </c>
      <c r="M44" s="6" t="s">
        <v>12</v>
      </c>
      <c r="N44" s="78" t="s">
        <v>56</v>
      </c>
      <c r="O44" s="29"/>
      <c r="P44" s="29"/>
      <c r="Q44" s="29"/>
      <c r="R44" s="22"/>
      <c r="S44" s="22"/>
      <c r="T44" s="22"/>
      <c r="U44" s="22"/>
      <c r="V44" s="22"/>
    </row>
    <row r="45" spans="1:22" s="1" customFormat="1" x14ac:dyDescent="0.3">
      <c r="A45" s="79"/>
      <c r="B45" s="7" t="s">
        <v>13</v>
      </c>
      <c r="C45" s="7" t="s">
        <v>14</v>
      </c>
      <c r="D45" s="7" t="s">
        <v>15</v>
      </c>
      <c r="E45" s="7" t="s">
        <v>16</v>
      </c>
      <c r="F45" s="7" t="s">
        <v>17</v>
      </c>
      <c r="G45" s="7" t="s">
        <v>18</v>
      </c>
      <c r="H45" s="7" t="s">
        <v>19</v>
      </c>
      <c r="I45" s="7" t="s">
        <v>20</v>
      </c>
      <c r="J45" s="7" t="s">
        <v>21</v>
      </c>
      <c r="K45" s="7" t="s">
        <v>22</v>
      </c>
      <c r="L45" s="7" t="s">
        <v>23</v>
      </c>
      <c r="M45" s="7" t="s">
        <v>24</v>
      </c>
      <c r="N45" s="78"/>
      <c r="O45" s="29"/>
      <c r="P45" s="29"/>
      <c r="Q45" s="29"/>
      <c r="R45" s="22"/>
      <c r="S45" s="22"/>
      <c r="T45" s="22"/>
      <c r="U45" s="22"/>
      <c r="V45" s="22"/>
    </row>
    <row r="46" spans="1:22" s="1" customFormat="1" x14ac:dyDescent="0.3">
      <c r="A46" s="1" t="s">
        <v>73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3" t="str">
        <f t="shared" ref="N46:N59" si="6">IF(B46="","",(SUM(B46:M46)))</f>
        <v/>
      </c>
      <c r="O46" s="29"/>
      <c r="P46" s="29"/>
      <c r="Q46" s="29"/>
      <c r="R46" s="22"/>
      <c r="S46" s="22"/>
      <c r="T46" s="22"/>
      <c r="U46" s="22"/>
      <c r="V46" s="22"/>
    </row>
    <row r="47" spans="1:22" s="1" customFormat="1" x14ac:dyDescent="0.3">
      <c r="A47" s="1" t="s">
        <v>74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3" t="str">
        <f t="shared" si="6"/>
        <v/>
      </c>
      <c r="O47" s="29"/>
      <c r="P47" s="29"/>
      <c r="Q47" s="29"/>
      <c r="R47" s="22"/>
      <c r="S47" s="22"/>
      <c r="T47" s="22"/>
      <c r="U47" s="22"/>
      <c r="V47" s="22"/>
    </row>
    <row r="48" spans="1:22" s="1" customFormat="1" x14ac:dyDescent="0.3">
      <c r="A48" s="1" t="s">
        <v>75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3" t="str">
        <f t="shared" si="6"/>
        <v/>
      </c>
      <c r="O48" s="29"/>
      <c r="P48" s="29"/>
      <c r="Q48" s="29"/>
      <c r="R48" s="22"/>
      <c r="S48" s="22"/>
      <c r="T48" s="22"/>
      <c r="U48" s="22"/>
      <c r="V48" s="22"/>
    </row>
    <row r="49" spans="1:22" s="1" customFormat="1" x14ac:dyDescent="0.3">
      <c r="A49" s="1" t="s">
        <v>76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3" t="str">
        <f t="shared" si="6"/>
        <v/>
      </c>
      <c r="O49" s="29"/>
      <c r="P49" s="29"/>
      <c r="Q49" s="29"/>
      <c r="R49" s="22"/>
      <c r="S49" s="22"/>
      <c r="T49" s="22"/>
      <c r="U49" s="22"/>
      <c r="V49" s="22"/>
    </row>
    <row r="50" spans="1:22" s="1" customFormat="1" x14ac:dyDescent="0.3">
      <c r="A50" s="28" t="s">
        <v>47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3" t="str">
        <f t="shared" si="6"/>
        <v/>
      </c>
      <c r="O50" s="29"/>
      <c r="P50" s="29"/>
      <c r="Q50" s="29"/>
      <c r="R50" s="22"/>
      <c r="S50" s="22"/>
      <c r="T50" s="22"/>
      <c r="U50" s="22"/>
      <c r="V50" s="22"/>
    </row>
    <row r="51" spans="1:22" s="1" customFormat="1" x14ac:dyDescent="0.3">
      <c r="A51" s="28" t="s">
        <v>48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3" t="str">
        <f t="shared" si="6"/>
        <v/>
      </c>
      <c r="O51" s="29"/>
      <c r="P51" s="29"/>
      <c r="Q51" s="29"/>
      <c r="R51" s="22"/>
      <c r="S51" s="22"/>
      <c r="T51" s="22"/>
      <c r="U51" s="22"/>
      <c r="V51" s="22"/>
    </row>
    <row r="52" spans="1:22" s="1" customFormat="1" x14ac:dyDescent="0.3">
      <c r="A52" s="28" t="s">
        <v>49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3" t="str">
        <f t="shared" si="6"/>
        <v/>
      </c>
      <c r="O52" s="29"/>
      <c r="P52" s="29"/>
      <c r="Q52" s="29"/>
      <c r="R52" s="22"/>
      <c r="S52" s="22"/>
      <c r="T52" s="22"/>
      <c r="U52" s="22"/>
      <c r="V52" s="22"/>
    </row>
    <row r="53" spans="1:22" s="1" customFormat="1" x14ac:dyDescent="0.3">
      <c r="A53" s="28" t="s">
        <v>77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3" t="str">
        <f t="shared" si="6"/>
        <v/>
      </c>
      <c r="O53" s="29"/>
      <c r="P53" s="29"/>
      <c r="Q53" s="29"/>
      <c r="R53" s="22"/>
      <c r="S53" s="22"/>
      <c r="T53" s="22"/>
      <c r="U53" s="22"/>
      <c r="V53" s="22"/>
    </row>
    <row r="54" spans="1:22" s="1" customFormat="1" x14ac:dyDescent="0.3">
      <c r="A54" s="28" t="s">
        <v>78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3" t="str">
        <f t="shared" si="6"/>
        <v/>
      </c>
      <c r="O54" s="29"/>
      <c r="P54" s="29"/>
      <c r="Q54" s="29"/>
      <c r="R54" s="22"/>
      <c r="S54" s="22"/>
      <c r="T54" s="22"/>
      <c r="U54" s="22"/>
      <c r="V54" s="22"/>
    </row>
    <row r="55" spans="1:22" s="1" customFormat="1" x14ac:dyDescent="0.3">
      <c r="A55" s="1" t="s">
        <v>36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3" t="str">
        <f t="shared" si="6"/>
        <v/>
      </c>
      <c r="O55" s="29"/>
      <c r="P55" s="29"/>
      <c r="Q55" s="29"/>
      <c r="R55" s="22"/>
      <c r="S55" s="22"/>
      <c r="T55" s="22"/>
      <c r="U55" s="22"/>
      <c r="V55" s="22"/>
    </row>
    <row r="56" spans="1:22" s="1" customFormat="1" x14ac:dyDescent="0.3">
      <c r="A56" s="1" t="s">
        <v>37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3" t="str">
        <f t="shared" si="6"/>
        <v/>
      </c>
      <c r="O56" s="29"/>
      <c r="P56" s="29"/>
      <c r="Q56" s="29"/>
      <c r="R56" s="22"/>
      <c r="S56" s="22"/>
      <c r="T56" s="22"/>
      <c r="U56" s="22"/>
      <c r="V56" s="22"/>
    </row>
    <row r="57" spans="1:22" s="1" customFormat="1" x14ac:dyDescent="0.3">
      <c r="A57" s="1" t="s">
        <v>79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3" t="str">
        <f t="shared" si="6"/>
        <v/>
      </c>
      <c r="O57" s="29"/>
      <c r="P57" s="29"/>
      <c r="Q57" s="29"/>
      <c r="R57" s="22"/>
      <c r="S57" s="22"/>
      <c r="T57" s="22"/>
      <c r="U57" s="22"/>
      <c r="V57" s="22"/>
    </row>
    <row r="58" spans="1:22" s="1" customFormat="1" x14ac:dyDescent="0.3">
      <c r="A58" s="1" t="s">
        <v>80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3" t="str">
        <f t="shared" si="6"/>
        <v/>
      </c>
      <c r="O58" s="29"/>
      <c r="P58" s="29"/>
      <c r="Q58" s="29"/>
      <c r="R58" s="22"/>
      <c r="S58" s="22"/>
      <c r="T58" s="22"/>
      <c r="U58" s="22"/>
      <c r="V58" s="22"/>
    </row>
    <row r="59" spans="1:22" s="1" customFormat="1" x14ac:dyDescent="0.3">
      <c r="A59" s="1" t="s">
        <v>81</v>
      </c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3" t="str">
        <f t="shared" si="6"/>
        <v/>
      </c>
      <c r="O59" s="29"/>
      <c r="P59" s="29"/>
      <c r="Q59" s="29"/>
      <c r="R59" s="22"/>
      <c r="S59" s="22"/>
      <c r="T59" s="22"/>
      <c r="U59" s="22"/>
      <c r="V59" s="22"/>
    </row>
    <row r="60" spans="1:22" s="1" customFormat="1" x14ac:dyDescent="0.3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 t="s">
        <v>34</v>
      </c>
      <c r="N60" s="33" t="str">
        <f>IF(N46&lt;&gt;"",SUM(N46:N59),"")</f>
        <v/>
      </c>
      <c r="O60" s="29"/>
      <c r="P60" s="29"/>
      <c r="Q60" s="29"/>
      <c r="R60" s="22"/>
      <c r="S60" s="22"/>
      <c r="T60" s="22"/>
      <c r="U60" s="22"/>
      <c r="V60" s="22"/>
    </row>
    <row r="61" spans="1:22" s="1" customFormat="1" x14ac:dyDescent="0.3">
      <c r="A61" s="1" t="s">
        <v>51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22"/>
      <c r="S61" s="22"/>
      <c r="T61" s="22"/>
      <c r="U61" s="22"/>
      <c r="V61" s="22"/>
    </row>
    <row r="62" spans="1:22" s="1" customFormat="1" x14ac:dyDescent="0.3">
      <c r="A62" s="79" t="s">
        <v>100</v>
      </c>
      <c r="B62" s="6" t="s">
        <v>1</v>
      </c>
      <c r="C62" s="6" t="s">
        <v>2</v>
      </c>
      <c r="D62" s="6" t="s">
        <v>3</v>
      </c>
      <c r="E62" s="6" t="s">
        <v>4</v>
      </c>
      <c r="F62" s="6" t="s">
        <v>5</v>
      </c>
      <c r="G62" s="6" t="s">
        <v>6</v>
      </c>
      <c r="H62" s="6" t="s">
        <v>7</v>
      </c>
      <c r="I62" s="6" t="s">
        <v>8</v>
      </c>
      <c r="J62" s="6" t="s">
        <v>9</v>
      </c>
      <c r="K62" s="6" t="s">
        <v>10</v>
      </c>
      <c r="L62" s="6" t="s">
        <v>11</v>
      </c>
      <c r="M62" s="6" t="s">
        <v>12</v>
      </c>
      <c r="N62" s="78" t="s">
        <v>56</v>
      </c>
      <c r="O62" s="29"/>
      <c r="P62" s="29"/>
      <c r="Q62" s="29"/>
      <c r="R62" s="22"/>
      <c r="S62" s="22"/>
      <c r="T62" s="22"/>
      <c r="U62" s="22"/>
      <c r="V62" s="22"/>
    </row>
    <row r="63" spans="1:22" s="1" customFormat="1" x14ac:dyDescent="0.3">
      <c r="A63" s="79"/>
      <c r="B63" s="7" t="s">
        <v>13</v>
      </c>
      <c r="C63" s="7" t="s">
        <v>14</v>
      </c>
      <c r="D63" s="7" t="s">
        <v>15</v>
      </c>
      <c r="E63" s="7" t="s">
        <v>16</v>
      </c>
      <c r="F63" s="7" t="s">
        <v>17</v>
      </c>
      <c r="G63" s="7" t="s">
        <v>18</v>
      </c>
      <c r="H63" s="7" t="s">
        <v>19</v>
      </c>
      <c r="I63" s="7" t="s">
        <v>20</v>
      </c>
      <c r="J63" s="7" t="s">
        <v>21</v>
      </c>
      <c r="K63" s="7" t="s">
        <v>22</v>
      </c>
      <c r="L63" s="7" t="s">
        <v>23</v>
      </c>
      <c r="M63" s="7" t="s">
        <v>24</v>
      </c>
      <c r="N63" s="78"/>
      <c r="O63" s="29"/>
      <c r="P63" s="29"/>
      <c r="Q63" s="29"/>
      <c r="R63" s="22"/>
      <c r="S63" s="22"/>
      <c r="T63" s="22"/>
      <c r="U63" s="22"/>
      <c r="V63" s="22"/>
    </row>
    <row r="64" spans="1:22" s="1" customFormat="1" x14ac:dyDescent="0.3">
      <c r="A64" s="1" t="s">
        <v>73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3" t="str">
        <f t="shared" ref="N64:N77" si="7">IF(B64="","",(SUM(B64:M64)))</f>
        <v/>
      </c>
      <c r="O64" s="29"/>
      <c r="P64" s="29"/>
      <c r="Q64" s="29"/>
      <c r="R64" s="22"/>
      <c r="S64" s="22"/>
      <c r="T64" s="22"/>
      <c r="U64" s="22"/>
      <c r="V64" s="22"/>
    </row>
    <row r="65" spans="1:22" s="1" customFormat="1" x14ac:dyDescent="0.3">
      <c r="A65" s="1" t="s">
        <v>74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3" t="str">
        <f t="shared" si="7"/>
        <v/>
      </c>
      <c r="O65" s="29"/>
      <c r="P65" s="29"/>
      <c r="Q65" s="29"/>
      <c r="R65" s="22"/>
      <c r="S65" s="22"/>
      <c r="T65" s="22"/>
      <c r="U65" s="22"/>
      <c r="V65" s="22"/>
    </row>
    <row r="66" spans="1:22" s="1" customFormat="1" x14ac:dyDescent="0.3">
      <c r="A66" s="1" t="s">
        <v>75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3" t="str">
        <f t="shared" si="7"/>
        <v/>
      </c>
      <c r="O66" s="29"/>
      <c r="P66" s="29"/>
      <c r="Q66" s="29"/>
      <c r="R66" s="22"/>
      <c r="S66" s="22"/>
      <c r="T66" s="22"/>
      <c r="U66" s="22"/>
      <c r="V66" s="22"/>
    </row>
    <row r="67" spans="1:22" s="1" customFormat="1" x14ac:dyDescent="0.3">
      <c r="A67" s="1" t="s">
        <v>76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3" t="str">
        <f t="shared" si="7"/>
        <v/>
      </c>
      <c r="O67" s="29"/>
      <c r="P67" s="29"/>
      <c r="Q67" s="29"/>
      <c r="R67" s="22"/>
      <c r="S67" s="22"/>
      <c r="T67" s="22"/>
      <c r="U67" s="22"/>
      <c r="V67" s="22"/>
    </row>
    <row r="68" spans="1:22" s="1" customFormat="1" x14ac:dyDescent="0.3">
      <c r="A68" s="28" t="s">
        <v>47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3" t="str">
        <f t="shared" si="7"/>
        <v/>
      </c>
      <c r="O68" s="29"/>
      <c r="P68" s="29"/>
      <c r="Q68" s="29"/>
      <c r="R68" s="22"/>
      <c r="S68" s="22"/>
      <c r="T68" s="22"/>
      <c r="U68" s="22"/>
      <c r="V68" s="22"/>
    </row>
    <row r="69" spans="1:22" s="1" customFormat="1" x14ac:dyDescent="0.3">
      <c r="A69" s="28" t="s">
        <v>48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3" t="str">
        <f t="shared" si="7"/>
        <v/>
      </c>
      <c r="O69" s="29"/>
      <c r="P69" s="29"/>
      <c r="Q69" s="29"/>
      <c r="R69" s="22"/>
      <c r="S69" s="22"/>
      <c r="T69" s="22"/>
      <c r="U69" s="22"/>
      <c r="V69" s="22"/>
    </row>
    <row r="70" spans="1:22" s="1" customFormat="1" x14ac:dyDescent="0.3">
      <c r="A70" s="28" t="s">
        <v>49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3" t="str">
        <f t="shared" si="7"/>
        <v/>
      </c>
      <c r="O70" s="29"/>
      <c r="P70" s="29"/>
      <c r="Q70" s="29"/>
      <c r="R70" s="22"/>
      <c r="S70" s="22"/>
      <c r="T70" s="22"/>
      <c r="U70" s="22"/>
      <c r="V70" s="22"/>
    </row>
    <row r="71" spans="1:22" s="1" customFormat="1" x14ac:dyDescent="0.3">
      <c r="A71" s="28" t="s">
        <v>77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3" t="str">
        <f t="shared" si="7"/>
        <v/>
      </c>
      <c r="O71" s="29"/>
      <c r="P71" s="29"/>
      <c r="Q71" s="29"/>
      <c r="R71" s="22"/>
      <c r="S71" s="22"/>
      <c r="T71" s="22"/>
      <c r="U71" s="22"/>
      <c r="V71" s="22"/>
    </row>
    <row r="72" spans="1:22" s="1" customFormat="1" x14ac:dyDescent="0.3">
      <c r="A72" s="28" t="s">
        <v>78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3" t="str">
        <f t="shared" si="7"/>
        <v/>
      </c>
      <c r="O72" s="29"/>
      <c r="P72" s="29"/>
      <c r="Q72" s="29"/>
      <c r="R72" s="22"/>
      <c r="S72" s="22"/>
      <c r="T72" s="22"/>
      <c r="U72" s="22"/>
      <c r="V72" s="22"/>
    </row>
    <row r="73" spans="1:22" s="1" customFormat="1" x14ac:dyDescent="0.3">
      <c r="A73" s="1" t="s">
        <v>36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3" t="str">
        <f t="shared" si="7"/>
        <v/>
      </c>
      <c r="O73" s="29"/>
      <c r="P73" s="29"/>
      <c r="Q73" s="29"/>
      <c r="R73" s="22"/>
      <c r="S73" s="22"/>
      <c r="T73" s="22"/>
      <c r="U73" s="22"/>
      <c r="V73" s="22"/>
    </row>
    <row r="74" spans="1:22" s="1" customFormat="1" x14ac:dyDescent="0.3">
      <c r="A74" s="1" t="s">
        <v>37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3" t="str">
        <f t="shared" si="7"/>
        <v/>
      </c>
      <c r="O74" s="29"/>
      <c r="P74" s="29"/>
      <c r="Q74" s="29"/>
      <c r="R74" s="22"/>
      <c r="S74" s="22"/>
      <c r="T74" s="22"/>
      <c r="U74" s="22"/>
      <c r="V74" s="22"/>
    </row>
    <row r="75" spans="1:22" s="1" customFormat="1" x14ac:dyDescent="0.3">
      <c r="A75" s="1" t="s">
        <v>79</v>
      </c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3" t="str">
        <f t="shared" si="7"/>
        <v/>
      </c>
      <c r="O75" s="29"/>
      <c r="P75" s="29"/>
      <c r="Q75" s="29"/>
      <c r="R75" s="22"/>
      <c r="S75" s="22"/>
      <c r="T75" s="22"/>
      <c r="U75" s="22"/>
      <c r="V75" s="22"/>
    </row>
    <row r="76" spans="1:22" s="1" customFormat="1" x14ac:dyDescent="0.3">
      <c r="A76" s="1" t="s">
        <v>80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3" t="str">
        <f t="shared" si="7"/>
        <v/>
      </c>
      <c r="O76" s="29"/>
      <c r="P76" s="29"/>
      <c r="Q76" s="29"/>
      <c r="R76" s="22"/>
      <c r="S76" s="22"/>
      <c r="T76" s="22"/>
      <c r="U76" s="22"/>
      <c r="V76" s="22"/>
    </row>
    <row r="77" spans="1:22" s="1" customFormat="1" x14ac:dyDescent="0.3">
      <c r="A77" s="1" t="s">
        <v>81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3" t="str">
        <f t="shared" si="7"/>
        <v/>
      </c>
      <c r="O77" s="29"/>
      <c r="P77" s="29"/>
      <c r="Q77" s="29"/>
      <c r="R77" s="22"/>
      <c r="S77" s="22"/>
      <c r="T77" s="22"/>
      <c r="U77" s="22"/>
      <c r="V77" s="22"/>
    </row>
    <row r="78" spans="1:22" s="1" customFormat="1" x14ac:dyDescent="0.3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 t="s">
        <v>34</v>
      </c>
      <c r="N78" s="33" t="str">
        <f>IF(N64&lt;&gt;"",SUM(N64:N77),"")</f>
        <v/>
      </c>
      <c r="O78" s="29"/>
      <c r="P78" s="29"/>
      <c r="Q78" s="29"/>
      <c r="R78" s="22"/>
      <c r="S78" s="22"/>
      <c r="T78" s="22"/>
      <c r="U78" s="22"/>
      <c r="V78" s="22"/>
    </row>
    <row r="79" spans="1:22" s="1" customFormat="1" x14ac:dyDescent="0.3">
      <c r="A79" s="1" t="s">
        <v>52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22"/>
      <c r="S79" s="22"/>
      <c r="T79" s="22"/>
      <c r="U79" s="22"/>
      <c r="V79" s="22"/>
    </row>
    <row r="80" spans="1:22" s="1" customFormat="1" x14ac:dyDescent="0.3">
      <c r="A80" s="79" t="s">
        <v>100</v>
      </c>
      <c r="B80" s="6" t="s">
        <v>1</v>
      </c>
      <c r="C80" s="6" t="s">
        <v>2</v>
      </c>
      <c r="D80" s="6" t="s">
        <v>3</v>
      </c>
      <c r="E80" s="6" t="s">
        <v>4</v>
      </c>
      <c r="F80" s="6" t="s">
        <v>5</v>
      </c>
      <c r="G80" s="6" t="s">
        <v>6</v>
      </c>
      <c r="H80" s="6" t="s">
        <v>7</v>
      </c>
      <c r="I80" s="6" t="s">
        <v>8</v>
      </c>
      <c r="J80" s="6" t="s">
        <v>9</v>
      </c>
      <c r="K80" s="6" t="s">
        <v>10</v>
      </c>
      <c r="L80" s="6" t="s">
        <v>11</v>
      </c>
      <c r="M80" s="6" t="s">
        <v>12</v>
      </c>
      <c r="N80" s="78" t="s">
        <v>56</v>
      </c>
      <c r="O80" s="29"/>
      <c r="P80" s="29"/>
      <c r="Q80" s="29"/>
      <c r="R80" s="22"/>
      <c r="S80" s="22"/>
      <c r="T80" s="22"/>
      <c r="U80" s="22"/>
      <c r="V80" s="22"/>
    </row>
    <row r="81" spans="1:22" s="1" customFormat="1" x14ac:dyDescent="0.3">
      <c r="A81" s="79"/>
      <c r="B81" s="7" t="s">
        <v>13</v>
      </c>
      <c r="C81" s="7" t="s">
        <v>14</v>
      </c>
      <c r="D81" s="7" t="s">
        <v>15</v>
      </c>
      <c r="E81" s="7" t="s">
        <v>16</v>
      </c>
      <c r="F81" s="7" t="s">
        <v>17</v>
      </c>
      <c r="G81" s="7" t="s">
        <v>18</v>
      </c>
      <c r="H81" s="7" t="s">
        <v>19</v>
      </c>
      <c r="I81" s="7" t="s">
        <v>20</v>
      </c>
      <c r="J81" s="7" t="s">
        <v>21</v>
      </c>
      <c r="K81" s="7" t="s">
        <v>22</v>
      </c>
      <c r="L81" s="7" t="s">
        <v>23</v>
      </c>
      <c r="M81" s="7" t="s">
        <v>24</v>
      </c>
      <c r="N81" s="78"/>
      <c r="O81" s="29"/>
      <c r="P81" s="29"/>
      <c r="Q81" s="29"/>
      <c r="R81" s="22"/>
      <c r="S81" s="22"/>
      <c r="T81" s="22"/>
      <c r="U81" s="22"/>
      <c r="V81" s="22"/>
    </row>
    <row r="82" spans="1:22" s="1" customFormat="1" x14ac:dyDescent="0.3">
      <c r="A82" s="1" t="s">
        <v>73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3" t="str">
        <f t="shared" ref="N82:N95" si="8">IF(B82="","",(SUM(B82:M82)))</f>
        <v/>
      </c>
      <c r="O82" s="29"/>
      <c r="P82" s="29"/>
      <c r="Q82" s="29"/>
      <c r="R82" s="22"/>
      <c r="S82" s="22"/>
      <c r="T82" s="22"/>
      <c r="U82" s="22"/>
      <c r="V82" s="22"/>
    </row>
    <row r="83" spans="1:22" s="1" customFormat="1" x14ac:dyDescent="0.3">
      <c r="A83" s="1" t="s">
        <v>74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3" t="str">
        <f t="shared" si="8"/>
        <v/>
      </c>
      <c r="O83" s="29"/>
      <c r="P83" s="29"/>
      <c r="Q83" s="29"/>
      <c r="R83" s="22"/>
      <c r="S83" s="22"/>
      <c r="T83" s="22"/>
      <c r="U83" s="22"/>
      <c r="V83" s="22"/>
    </row>
    <row r="84" spans="1:22" s="1" customFormat="1" x14ac:dyDescent="0.3">
      <c r="A84" s="1" t="s">
        <v>75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3" t="str">
        <f t="shared" si="8"/>
        <v/>
      </c>
      <c r="O84" s="29"/>
      <c r="P84" s="29"/>
      <c r="Q84" s="29"/>
      <c r="R84" s="22"/>
      <c r="S84" s="22"/>
      <c r="T84" s="22"/>
      <c r="U84" s="22"/>
      <c r="V84" s="22"/>
    </row>
    <row r="85" spans="1:22" s="1" customFormat="1" x14ac:dyDescent="0.3">
      <c r="A85" s="1" t="s">
        <v>76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3" t="str">
        <f t="shared" si="8"/>
        <v/>
      </c>
      <c r="O85" s="29"/>
      <c r="P85" s="29"/>
      <c r="Q85" s="29"/>
      <c r="R85" s="22"/>
      <c r="S85" s="22"/>
      <c r="T85" s="22"/>
      <c r="U85" s="22"/>
      <c r="V85" s="22"/>
    </row>
    <row r="86" spans="1:22" s="1" customFormat="1" x14ac:dyDescent="0.3">
      <c r="A86" s="28" t="s">
        <v>47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3" t="str">
        <f t="shared" si="8"/>
        <v/>
      </c>
      <c r="O86" s="29"/>
      <c r="P86" s="29"/>
      <c r="Q86" s="29"/>
      <c r="R86" s="22"/>
      <c r="S86" s="22"/>
      <c r="T86" s="22"/>
      <c r="U86" s="22"/>
      <c r="V86" s="22"/>
    </row>
    <row r="87" spans="1:22" s="1" customFormat="1" x14ac:dyDescent="0.3">
      <c r="A87" s="28" t="s">
        <v>48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3" t="str">
        <f t="shared" si="8"/>
        <v/>
      </c>
      <c r="O87" s="29"/>
      <c r="P87" s="29"/>
      <c r="Q87" s="29"/>
      <c r="R87" s="22"/>
      <c r="S87" s="22"/>
      <c r="T87" s="22"/>
      <c r="U87" s="22"/>
      <c r="V87" s="22"/>
    </row>
    <row r="88" spans="1:22" s="1" customFormat="1" x14ac:dyDescent="0.3">
      <c r="A88" s="28" t="s">
        <v>49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3" t="str">
        <f t="shared" si="8"/>
        <v/>
      </c>
      <c r="O88" s="29"/>
      <c r="P88" s="29"/>
      <c r="Q88" s="29"/>
      <c r="R88" s="22"/>
      <c r="S88" s="22"/>
      <c r="T88" s="22"/>
      <c r="U88" s="22"/>
      <c r="V88" s="22"/>
    </row>
    <row r="89" spans="1:22" s="1" customFormat="1" x14ac:dyDescent="0.3">
      <c r="A89" s="28" t="s">
        <v>77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3" t="str">
        <f t="shared" si="8"/>
        <v/>
      </c>
      <c r="O89" s="29"/>
      <c r="P89" s="29"/>
      <c r="Q89" s="29"/>
      <c r="R89" s="22"/>
      <c r="S89" s="22"/>
      <c r="T89" s="22"/>
      <c r="U89" s="22"/>
      <c r="V89" s="22"/>
    </row>
    <row r="90" spans="1:22" s="1" customFormat="1" x14ac:dyDescent="0.3">
      <c r="A90" s="28" t="s">
        <v>78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3" t="str">
        <f t="shared" si="8"/>
        <v/>
      </c>
      <c r="O90" s="29"/>
      <c r="P90" s="29"/>
      <c r="Q90" s="29"/>
      <c r="R90" s="22"/>
      <c r="S90" s="22"/>
      <c r="T90" s="22"/>
      <c r="U90" s="22"/>
      <c r="V90" s="22"/>
    </row>
    <row r="91" spans="1:22" s="1" customFormat="1" x14ac:dyDescent="0.3">
      <c r="A91" s="1" t="s">
        <v>36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3" t="str">
        <f t="shared" si="8"/>
        <v/>
      </c>
      <c r="O91" s="29"/>
      <c r="P91" s="29"/>
      <c r="Q91" s="29"/>
      <c r="R91" s="22"/>
      <c r="S91" s="22"/>
      <c r="T91" s="22"/>
      <c r="U91" s="22"/>
      <c r="V91" s="22"/>
    </row>
    <row r="92" spans="1:22" s="1" customFormat="1" x14ac:dyDescent="0.3">
      <c r="A92" s="1" t="s">
        <v>37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3" t="str">
        <f t="shared" si="8"/>
        <v/>
      </c>
      <c r="O92" s="29"/>
      <c r="P92" s="29"/>
      <c r="Q92" s="29"/>
      <c r="R92" s="22"/>
      <c r="S92" s="22"/>
      <c r="T92" s="22"/>
      <c r="U92" s="22"/>
      <c r="V92" s="22"/>
    </row>
    <row r="93" spans="1:22" s="1" customFormat="1" x14ac:dyDescent="0.3">
      <c r="A93" s="1" t="s">
        <v>79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3" t="str">
        <f t="shared" si="8"/>
        <v/>
      </c>
      <c r="O93" s="29"/>
      <c r="P93" s="29"/>
      <c r="Q93" s="29"/>
      <c r="R93" s="22"/>
      <c r="S93" s="22"/>
      <c r="T93" s="22"/>
      <c r="U93" s="22"/>
      <c r="V93" s="22"/>
    </row>
    <row r="94" spans="1:22" s="1" customFormat="1" x14ac:dyDescent="0.3">
      <c r="A94" s="1" t="s">
        <v>80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3" t="str">
        <f t="shared" si="8"/>
        <v/>
      </c>
      <c r="O94" s="29"/>
      <c r="P94" s="29"/>
      <c r="Q94" s="29"/>
      <c r="R94" s="22"/>
      <c r="S94" s="22"/>
      <c r="T94" s="22"/>
      <c r="U94" s="22"/>
      <c r="V94" s="22"/>
    </row>
    <row r="95" spans="1:22" s="1" customFormat="1" x14ac:dyDescent="0.3">
      <c r="A95" s="1" t="s">
        <v>81</v>
      </c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3" t="str">
        <f t="shared" si="8"/>
        <v/>
      </c>
      <c r="O95" s="29"/>
      <c r="P95" s="29"/>
      <c r="Q95" s="29"/>
      <c r="R95" s="22"/>
      <c r="S95" s="22"/>
      <c r="T95" s="22"/>
      <c r="U95" s="22"/>
      <c r="V95" s="22"/>
    </row>
    <row r="96" spans="1:22" s="1" customFormat="1" x14ac:dyDescent="0.3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 t="s">
        <v>34</v>
      </c>
      <c r="N96" s="33" t="str">
        <f>IF(N82&lt;&gt;"",SUM(N82:N95),"")</f>
        <v/>
      </c>
      <c r="O96" s="29"/>
      <c r="P96" s="29"/>
      <c r="Q96" s="29"/>
      <c r="R96" s="22"/>
      <c r="S96" s="22"/>
      <c r="T96" s="22"/>
      <c r="U96" s="22"/>
      <c r="V96" s="22"/>
    </row>
    <row r="97" spans="1:22" s="1" customFormat="1" x14ac:dyDescent="0.3">
      <c r="A97" s="1" t="s">
        <v>53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22"/>
      <c r="S97" s="22"/>
      <c r="T97" s="22"/>
      <c r="U97" s="22"/>
      <c r="V97" s="22"/>
    </row>
    <row r="98" spans="1:22" s="1" customFormat="1" x14ac:dyDescent="0.3">
      <c r="A98" s="79" t="s">
        <v>100</v>
      </c>
      <c r="B98" s="6" t="s">
        <v>1</v>
      </c>
      <c r="C98" s="6" t="s">
        <v>2</v>
      </c>
      <c r="D98" s="6" t="s">
        <v>3</v>
      </c>
      <c r="E98" s="6" t="s">
        <v>4</v>
      </c>
      <c r="F98" s="6" t="s">
        <v>5</v>
      </c>
      <c r="G98" s="6" t="s">
        <v>6</v>
      </c>
      <c r="H98" s="6" t="s">
        <v>7</v>
      </c>
      <c r="I98" s="6" t="s">
        <v>8</v>
      </c>
      <c r="J98" s="6" t="s">
        <v>9</v>
      </c>
      <c r="K98" s="6" t="s">
        <v>10</v>
      </c>
      <c r="L98" s="6" t="s">
        <v>11</v>
      </c>
      <c r="M98" s="6" t="s">
        <v>12</v>
      </c>
      <c r="N98" s="78" t="s">
        <v>56</v>
      </c>
      <c r="O98" s="29"/>
      <c r="P98" s="29"/>
      <c r="Q98" s="29"/>
      <c r="R98" s="22"/>
      <c r="S98" s="22"/>
      <c r="T98" s="22"/>
      <c r="U98" s="22"/>
      <c r="V98" s="22"/>
    </row>
    <row r="99" spans="1:22" s="1" customFormat="1" x14ac:dyDescent="0.3">
      <c r="A99" s="79"/>
      <c r="B99" s="7" t="s">
        <v>13</v>
      </c>
      <c r="C99" s="7" t="s">
        <v>14</v>
      </c>
      <c r="D99" s="7" t="s">
        <v>15</v>
      </c>
      <c r="E99" s="7" t="s">
        <v>16</v>
      </c>
      <c r="F99" s="7" t="s">
        <v>17</v>
      </c>
      <c r="G99" s="7" t="s">
        <v>18</v>
      </c>
      <c r="H99" s="7" t="s">
        <v>19</v>
      </c>
      <c r="I99" s="7" t="s">
        <v>20</v>
      </c>
      <c r="J99" s="7" t="s">
        <v>21</v>
      </c>
      <c r="K99" s="7" t="s">
        <v>22</v>
      </c>
      <c r="L99" s="7" t="s">
        <v>23</v>
      </c>
      <c r="M99" s="7" t="s">
        <v>24</v>
      </c>
      <c r="N99" s="78"/>
      <c r="O99" s="29"/>
      <c r="P99" s="29"/>
      <c r="Q99" s="29"/>
      <c r="R99" s="22"/>
      <c r="S99" s="22"/>
      <c r="T99" s="22"/>
      <c r="U99" s="22"/>
      <c r="V99" s="22"/>
    </row>
    <row r="100" spans="1:22" s="1" customFormat="1" x14ac:dyDescent="0.3">
      <c r="A100" s="1" t="s">
        <v>73</v>
      </c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3" t="str">
        <f t="shared" ref="N100:N113" si="9">IF(B100="","",(SUM(B100:M100)))</f>
        <v/>
      </c>
      <c r="O100" s="29"/>
      <c r="P100" s="29"/>
      <c r="Q100" s="29"/>
      <c r="R100" s="22"/>
      <c r="S100" s="22"/>
      <c r="T100" s="22"/>
      <c r="U100" s="22"/>
      <c r="V100" s="22"/>
    </row>
    <row r="101" spans="1:22" s="1" customFormat="1" x14ac:dyDescent="0.3">
      <c r="A101" s="1" t="s">
        <v>74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3" t="str">
        <f t="shared" si="9"/>
        <v/>
      </c>
      <c r="O101" s="29"/>
      <c r="P101" s="29"/>
      <c r="Q101" s="29"/>
      <c r="R101" s="22"/>
      <c r="S101" s="22"/>
      <c r="T101" s="22"/>
      <c r="U101" s="22"/>
      <c r="V101" s="22"/>
    </row>
    <row r="102" spans="1:22" s="1" customFormat="1" x14ac:dyDescent="0.3">
      <c r="A102" s="1" t="s">
        <v>75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3" t="str">
        <f t="shared" si="9"/>
        <v/>
      </c>
      <c r="O102" s="29"/>
      <c r="P102" s="29"/>
      <c r="Q102" s="29"/>
      <c r="R102" s="22"/>
      <c r="S102" s="22"/>
      <c r="T102" s="22"/>
      <c r="U102" s="22"/>
      <c r="V102" s="22"/>
    </row>
    <row r="103" spans="1:22" s="1" customFormat="1" x14ac:dyDescent="0.3">
      <c r="A103" s="1" t="s">
        <v>76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3" t="str">
        <f t="shared" si="9"/>
        <v/>
      </c>
      <c r="O103" s="29"/>
      <c r="P103" s="29"/>
      <c r="Q103" s="29"/>
      <c r="R103" s="22"/>
      <c r="S103" s="22"/>
      <c r="T103" s="22"/>
      <c r="U103" s="22"/>
      <c r="V103" s="22"/>
    </row>
    <row r="104" spans="1:22" s="1" customFormat="1" x14ac:dyDescent="0.3">
      <c r="A104" s="28" t="s">
        <v>47</v>
      </c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3" t="str">
        <f t="shared" si="9"/>
        <v/>
      </c>
      <c r="O104" s="29"/>
      <c r="P104" s="29"/>
      <c r="Q104" s="29"/>
      <c r="R104" s="22"/>
      <c r="S104" s="22"/>
      <c r="T104" s="22"/>
      <c r="U104" s="22"/>
      <c r="V104" s="22"/>
    </row>
    <row r="105" spans="1:22" s="1" customFormat="1" x14ac:dyDescent="0.3">
      <c r="A105" s="28" t="s">
        <v>48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3" t="str">
        <f t="shared" si="9"/>
        <v/>
      </c>
      <c r="O105" s="29"/>
      <c r="P105" s="29"/>
      <c r="Q105" s="29"/>
      <c r="R105" s="22"/>
      <c r="S105" s="22"/>
      <c r="T105" s="22"/>
      <c r="U105" s="22"/>
      <c r="V105" s="22"/>
    </row>
    <row r="106" spans="1:22" s="1" customFormat="1" x14ac:dyDescent="0.3">
      <c r="A106" s="28" t="s">
        <v>49</v>
      </c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3" t="str">
        <f t="shared" si="9"/>
        <v/>
      </c>
      <c r="O106" s="29"/>
      <c r="P106" s="29"/>
      <c r="Q106" s="29"/>
      <c r="R106" s="22"/>
      <c r="S106" s="22"/>
      <c r="T106" s="22"/>
      <c r="U106" s="22"/>
      <c r="V106" s="22"/>
    </row>
    <row r="107" spans="1:22" s="1" customFormat="1" x14ac:dyDescent="0.3">
      <c r="A107" s="28" t="s">
        <v>77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3" t="str">
        <f t="shared" si="9"/>
        <v/>
      </c>
      <c r="O107" s="29"/>
      <c r="P107" s="29"/>
      <c r="Q107" s="29"/>
      <c r="R107" s="22"/>
      <c r="S107" s="22"/>
      <c r="T107" s="22"/>
      <c r="U107" s="22"/>
      <c r="V107" s="22"/>
    </row>
    <row r="108" spans="1:22" s="1" customFormat="1" x14ac:dyDescent="0.3">
      <c r="A108" s="28" t="s">
        <v>78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3" t="str">
        <f t="shared" si="9"/>
        <v/>
      </c>
      <c r="O108" s="29"/>
      <c r="P108" s="29"/>
      <c r="Q108" s="29"/>
      <c r="R108" s="22"/>
      <c r="S108" s="22"/>
      <c r="T108" s="22"/>
      <c r="U108" s="22"/>
      <c r="V108" s="22"/>
    </row>
    <row r="109" spans="1:22" s="1" customFormat="1" x14ac:dyDescent="0.3">
      <c r="A109" s="1" t="s">
        <v>36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3" t="str">
        <f t="shared" si="9"/>
        <v/>
      </c>
      <c r="O109" s="29"/>
      <c r="P109" s="29"/>
      <c r="Q109" s="29"/>
      <c r="R109" s="22"/>
      <c r="S109" s="22"/>
      <c r="T109" s="22"/>
      <c r="U109" s="22"/>
      <c r="V109" s="22"/>
    </row>
    <row r="110" spans="1:22" s="1" customFormat="1" x14ac:dyDescent="0.3">
      <c r="A110" s="1" t="s">
        <v>37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3" t="str">
        <f t="shared" si="9"/>
        <v/>
      </c>
      <c r="O110" s="29"/>
      <c r="P110" s="29"/>
      <c r="Q110" s="29"/>
      <c r="R110" s="22"/>
      <c r="S110" s="22"/>
      <c r="T110" s="22"/>
      <c r="U110" s="22"/>
      <c r="V110" s="22"/>
    </row>
    <row r="111" spans="1:22" s="1" customFormat="1" x14ac:dyDescent="0.3">
      <c r="A111" s="1" t="s">
        <v>79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3" t="str">
        <f t="shared" si="9"/>
        <v/>
      </c>
      <c r="O111" s="29"/>
      <c r="P111" s="29"/>
      <c r="Q111" s="29"/>
      <c r="R111" s="22"/>
      <c r="S111" s="22"/>
      <c r="T111" s="22"/>
      <c r="U111" s="22"/>
      <c r="V111" s="22"/>
    </row>
    <row r="112" spans="1:22" s="1" customFormat="1" x14ac:dyDescent="0.3">
      <c r="A112" s="1" t="s">
        <v>80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3" t="str">
        <f t="shared" si="9"/>
        <v/>
      </c>
      <c r="O112" s="29"/>
      <c r="P112" s="29"/>
      <c r="Q112" s="29"/>
      <c r="R112" s="22"/>
      <c r="S112" s="22"/>
      <c r="T112" s="22"/>
      <c r="U112" s="22"/>
      <c r="V112" s="22"/>
    </row>
    <row r="113" spans="1:22" s="1" customFormat="1" x14ac:dyDescent="0.3">
      <c r="A113" s="1" t="s">
        <v>81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3" t="str">
        <f t="shared" si="9"/>
        <v/>
      </c>
      <c r="O113" s="29"/>
      <c r="P113" s="29"/>
      <c r="Q113" s="29"/>
      <c r="R113" s="22"/>
      <c r="S113" s="22"/>
      <c r="T113" s="22"/>
      <c r="U113" s="22"/>
      <c r="V113" s="22"/>
    </row>
    <row r="114" spans="1:22" s="1" customFormat="1" x14ac:dyDescent="0.3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 t="s">
        <v>34</v>
      </c>
      <c r="N114" s="33" t="str">
        <f>IF(N100&lt;&gt;"",SUM(N100:N113),"")</f>
        <v/>
      </c>
      <c r="O114" s="29"/>
      <c r="P114" s="29"/>
      <c r="Q114" s="29"/>
      <c r="R114" s="22"/>
      <c r="S114" s="22"/>
      <c r="T114" s="22"/>
      <c r="U114" s="22"/>
      <c r="V114" s="22"/>
    </row>
    <row r="115" spans="1:22" s="1" customFormat="1" x14ac:dyDescent="0.3">
      <c r="A115" s="1" t="s">
        <v>54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22"/>
      <c r="S115" s="22"/>
      <c r="T115" s="22"/>
      <c r="U115" s="22"/>
      <c r="V115" s="22"/>
    </row>
    <row r="116" spans="1:22" s="1" customFormat="1" x14ac:dyDescent="0.3">
      <c r="A116" s="79" t="s">
        <v>100</v>
      </c>
      <c r="B116" s="6" t="s">
        <v>1</v>
      </c>
      <c r="C116" s="6" t="s">
        <v>2</v>
      </c>
      <c r="D116" s="6" t="s">
        <v>3</v>
      </c>
      <c r="E116" s="6" t="s">
        <v>4</v>
      </c>
      <c r="F116" s="6" t="s">
        <v>5</v>
      </c>
      <c r="G116" s="6" t="s">
        <v>6</v>
      </c>
      <c r="H116" s="6" t="s">
        <v>7</v>
      </c>
      <c r="I116" s="6" t="s">
        <v>8</v>
      </c>
      <c r="J116" s="6" t="s">
        <v>9</v>
      </c>
      <c r="K116" s="6" t="s">
        <v>10</v>
      </c>
      <c r="L116" s="6" t="s">
        <v>11</v>
      </c>
      <c r="M116" s="6" t="s">
        <v>12</v>
      </c>
      <c r="N116" s="78" t="s">
        <v>56</v>
      </c>
      <c r="O116" s="29"/>
      <c r="P116" s="29"/>
      <c r="Q116" s="29"/>
      <c r="R116" s="22"/>
      <c r="S116" s="22"/>
      <c r="T116" s="22"/>
      <c r="U116" s="22"/>
      <c r="V116" s="22"/>
    </row>
    <row r="117" spans="1:22" s="1" customFormat="1" x14ac:dyDescent="0.3">
      <c r="A117" s="79"/>
      <c r="B117" s="7" t="s">
        <v>13</v>
      </c>
      <c r="C117" s="7" t="s">
        <v>14</v>
      </c>
      <c r="D117" s="7" t="s">
        <v>15</v>
      </c>
      <c r="E117" s="7" t="s">
        <v>16</v>
      </c>
      <c r="F117" s="7" t="s">
        <v>17</v>
      </c>
      <c r="G117" s="7" t="s">
        <v>18</v>
      </c>
      <c r="H117" s="7" t="s">
        <v>19</v>
      </c>
      <c r="I117" s="7" t="s">
        <v>20</v>
      </c>
      <c r="J117" s="7" t="s">
        <v>21</v>
      </c>
      <c r="K117" s="7" t="s">
        <v>22</v>
      </c>
      <c r="L117" s="7" t="s">
        <v>23</v>
      </c>
      <c r="M117" s="7" t="s">
        <v>24</v>
      </c>
      <c r="N117" s="78"/>
      <c r="O117" s="29"/>
      <c r="P117" s="29"/>
      <c r="Q117" s="29"/>
      <c r="R117" s="22"/>
      <c r="S117" s="22"/>
      <c r="T117" s="22"/>
      <c r="U117" s="22"/>
      <c r="V117" s="22"/>
    </row>
    <row r="118" spans="1:22" s="1" customFormat="1" x14ac:dyDescent="0.3">
      <c r="A118" s="1" t="s">
        <v>73</v>
      </c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3" t="str">
        <f t="shared" ref="N118:N131" si="10">IF(B118="","",(SUM(B118:M118)))</f>
        <v/>
      </c>
      <c r="O118" s="29"/>
      <c r="P118" s="29"/>
      <c r="Q118" s="29"/>
      <c r="R118" s="22"/>
      <c r="S118" s="22"/>
      <c r="T118" s="22"/>
      <c r="U118" s="22"/>
      <c r="V118" s="22"/>
    </row>
    <row r="119" spans="1:22" s="1" customFormat="1" x14ac:dyDescent="0.3">
      <c r="A119" s="1" t="s">
        <v>74</v>
      </c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3" t="str">
        <f t="shared" si="10"/>
        <v/>
      </c>
      <c r="O119" s="29"/>
      <c r="P119" s="29"/>
      <c r="Q119" s="29"/>
      <c r="R119" s="22"/>
      <c r="S119" s="22"/>
      <c r="T119" s="22"/>
      <c r="U119" s="22"/>
      <c r="V119" s="22"/>
    </row>
    <row r="120" spans="1:22" s="1" customFormat="1" x14ac:dyDescent="0.3">
      <c r="A120" s="1" t="s">
        <v>75</v>
      </c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3" t="str">
        <f t="shared" si="10"/>
        <v/>
      </c>
      <c r="O120" s="29"/>
      <c r="P120" s="29"/>
      <c r="Q120" s="29"/>
      <c r="R120" s="22"/>
      <c r="S120" s="22"/>
      <c r="T120" s="22"/>
      <c r="U120" s="22"/>
      <c r="V120" s="22"/>
    </row>
    <row r="121" spans="1:22" s="1" customFormat="1" x14ac:dyDescent="0.3">
      <c r="A121" s="1" t="s">
        <v>76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3" t="str">
        <f t="shared" si="10"/>
        <v/>
      </c>
      <c r="O121" s="29"/>
      <c r="P121" s="29"/>
      <c r="Q121" s="29"/>
      <c r="R121" s="22"/>
      <c r="S121" s="22"/>
      <c r="T121" s="22"/>
      <c r="U121" s="22"/>
      <c r="V121" s="22"/>
    </row>
    <row r="122" spans="1:22" s="1" customFormat="1" x14ac:dyDescent="0.3">
      <c r="A122" s="28" t="s">
        <v>47</v>
      </c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3" t="str">
        <f t="shared" si="10"/>
        <v/>
      </c>
      <c r="O122" s="29"/>
      <c r="P122" s="29"/>
      <c r="Q122" s="29"/>
      <c r="R122" s="22"/>
      <c r="S122" s="22"/>
      <c r="T122" s="22"/>
      <c r="U122" s="22"/>
      <c r="V122" s="22"/>
    </row>
    <row r="123" spans="1:22" s="1" customFormat="1" x14ac:dyDescent="0.3">
      <c r="A123" s="28" t="s">
        <v>48</v>
      </c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3" t="str">
        <f t="shared" si="10"/>
        <v/>
      </c>
      <c r="O123" s="29"/>
      <c r="P123" s="29"/>
      <c r="Q123" s="29"/>
      <c r="R123" s="22"/>
      <c r="S123" s="22"/>
      <c r="T123" s="22"/>
      <c r="U123" s="22"/>
      <c r="V123" s="22"/>
    </row>
    <row r="124" spans="1:22" s="1" customFormat="1" x14ac:dyDescent="0.3">
      <c r="A124" s="28" t="s">
        <v>49</v>
      </c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3" t="str">
        <f t="shared" si="10"/>
        <v/>
      </c>
      <c r="O124" s="29"/>
      <c r="P124" s="29"/>
      <c r="Q124" s="29"/>
      <c r="R124" s="22"/>
      <c r="S124" s="22"/>
      <c r="T124" s="22"/>
      <c r="U124" s="22"/>
      <c r="V124" s="22"/>
    </row>
    <row r="125" spans="1:22" s="1" customFormat="1" x14ac:dyDescent="0.3">
      <c r="A125" s="28" t="s">
        <v>77</v>
      </c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3" t="str">
        <f t="shared" si="10"/>
        <v/>
      </c>
      <c r="O125" s="29"/>
      <c r="P125" s="29"/>
      <c r="Q125" s="29"/>
      <c r="R125" s="22"/>
      <c r="S125" s="22"/>
      <c r="T125" s="22"/>
      <c r="U125" s="22"/>
      <c r="V125" s="22"/>
    </row>
    <row r="126" spans="1:22" s="1" customFormat="1" x14ac:dyDescent="0.3">
      <c r="A126" s="28" t="s">
        <v>78</v>
      </c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3" t="str">
        <f t="shared" si="10"/>
        <v/>
      </c>
      <c r="O126" s="29"/>
      <c r="P126" s="29"/>
      <c r="Q126" s="29"/>
      <c r="R126" s="22"/>
      <c r="S126" s="22"/>
      <c r="T126" s="22"/>
      <c r="U126" s="22"/>
      <c r="V126" s="22"/>
    </row>
    <row r="127" spans="1:22" s="1" customFormat="1" x14ac:dyDescent="0.3">
      <c r="A127" s="1" t="s">
        <v>36</v>
      </c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3" t="str">
        <f t="shared" si="10"/>
        <v/>
      </c>
      <c r="O127" s="29"/>
      <c r="P127" s="29"/>
      <c r="Q127" s="29"/>
      <c r="R127" s="22"/>
      <c r="S127" s="22"/>
      <c r="T127" s="22"/>
      <c r="U127" s="22"/>
      <c r="V127" s="22"/>
    </row>
    <row r="128" spans="1:22" s="1" customFormat="1" x14ac:dyDescent="0.3">
      <c r="A128" s="1" t="s">
        <v>37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3" t="str">
        <f t="shared" si="10"/>
        <v/>
      </c>
      <c r="O128" s="29"/>
      <c r="P128" s="29"/>
      <c r="Q128" s="29"/>
      <c r="R128" s="22"/>
      <c r="S128" s="22"/>
      <c r="T128" s="22"/>
      <c r="U128" s="22"/>
      <c r="V128" s="22"/>
    </row>
    <row r="129" spans="1:22" s="1" customFormat="1" x14ac:dyDescent="0.3">
      <c r="A129" s="1" t="s">
        <v>79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3" t="str">
        <f t="shared" si="10"/>
        <v/>
      </c>
      <c r="O129" s="29"/>
      <c r="P129" s="29"/>
      <c r="Q129" s="29"/>
      <c r="R129" s="22"/>
      <c r="S129" s="22"/>
      <c r="T129" s="22"/>
      <c r="U129" s="22"/>
      <c r="V129" s="22"/>
    </row>
    <row r="130" spans="1:22" s="1" customFormat="1" x14ac:dyDescent="0.3">
      <c r="A130" s="1" t="s">
        <v>80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3" t="str">
        <f t="shared" si="10"/>
        <v/>
      </c>
      <c r="O130" s="29"/>
      <c r="P130" s="29"/>
      <c r="Q130" s="29"/>
      <c r="R130" s="22"/>
      <c r="S130" s="22"/>
      <c r="T130" s="22"/>
      <c r="U130" s="22"/>
      <c r="V130" s="22"/>
    </row>
    <row r="131" spans="1:22" s="1" customFormat="1" x14ac:dyDescent="0.3">
      <c r="A131" s="1" t="s">
        <v>81</v>
      </c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3" t="str">
        <f t="shared" si="10"/>
        <v/>
      </c>
      <c r="O131" s="29"/>
      <c r="P131" s="29"/>
      <c r="Q131" s="29"/>
      <c r="R131" s="22"/>
      <c r="S131" s="22"/>
      <c r="T131" s="22"/>
      <c r="U131" s="22"/>
      <c r="V131" s="22"/>
    </row>
    <row r="132" spans="1:22" s="1" customFormat="1" x14ac:dyDescent="0.3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 t="s">
        <v>34</v>
      </c>
      <c r="N132" s="33" t="str">
        <f>IF(N118&lt;&gt;"",SUM(N118:N131),"")</f>
        <v/>
      </c>
      <c r="O132" s="29"/>
      <c r="P132" s="29"/>
      <c r="Q132" s="29"/>
      <c r="R132" s="22"/>
      <c r="S132" s="22"/>
      <c r="T132" s="22"/>
      <c r="U132" s="22"/>
      <c r="V132" s="22"/>
    </row>
    <row r="133" spans="1:22" s="1" customFormat="1" x14ac:dyDescent="0.3">
      <c r="A133" s="1" t="s">
        <v>55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22"/>
      <c r="S133" s="22"/>
      <c r="T133" s="22"/>
      <c r="U133" s="22"/>
      <c r="V133" s="22"/>
    </row>
    <row r="134" spans="1:22" s="1" customFormat="1" ht="13.9" customHeight="1" x14ac:dyDescent="0.3">
      <c r="A134" s="79" t="s">
        <v>100</v>
      </c>
      <c r="B134" s="6" t="s">
        <v>1</v>
      </c>
      <c r="C134" s="6" t="s">
        <v>2</v>
      </c>
      <c r="D134" s="6" t="s">
        <v>3</v>
      </c>
      <c r="E134" s="6" t="s">
        <v>4</v>
      </c>
      <c r="F134" s="6" t="s">
        <v>5</v>
      </c>
      <c r="G134" s="6" t="s">
        <v>6</v>
      </c>
      <c r="H134" s="6" t="s">
        <v>7</v>
      </c>
      <c r="I134" s="6" t="s">
        <v>8</v>
      </c>
      <c r="J134" s="6" t="s">
        <v>9</v>
      </c>
      <c r="K134" s="6" t="s">
        <v>10</v>
      </c>
      <c r="L134" s="6" t="s">
        <v>11</v>
      </c>
      <c r="M134" s="6" t="s">
        <v>12</v>
      </c>
      <c r="N134" s="78" t="s">
        <v>56</v>
      </c>
      <c r="O134" s="29"/>
      <c r="P134" s="29"/>
      <c r="Q134" s="29"/>
      <c r="R134" s="22"/>
      <c r="S134" s="22"/>
      <c r="T134" s="22"/>
      <c r="U134" s="22"/>
      <c r="V134" s="22"/>
    </row>
    <row r="135" spans="1:22" s="1" customFormat="1" x14ac:dyDescent="0.3">
      <c r="A135" s="79"/>
      <c r="B135" s="7" t="s">
        <v>13</v>
      </c>
      <c r="C135" s="7" t="s">
        <v>14</v>
      </c>
      <c r="D135" s="7" t="s">
        <v>15</v>
      </c>
      <c r="E135" s="7" t="s">
        <v>16</v>
      </c>
      <c r="F135" s="7" t="s">
        <v>17</v>
      </c>
      <c r="G135" s="7" t="s">
        <v>18</v>
      </c>
      <c r="H135" s="7" t="s">
        <v>19</v>
      </c>
      <c r="I135" s="7" t="s">
        <v>20</v>
      </c>
      <c r="J135" s="7" t="s">
        <v>21</v>
      </c>
      <c r="K135" s="7" t="s">
        <v>22</v>
      </c>
      <c r="L135" s="7" t="s">
        <v>23</v>
      </c>
      <c r="M135" s="7" t="s">
        <v>24</v>
      </c>
      <c r="N135" s="78"/>
      <c r="O135" s="29"/>
      <c r="P135" s="29"/>
      <c r="Q135" s="29"/>
      <c r="R135" s="22"/>
      <c r="S135" s="22"/>
      <c r="T135" s="22"/>
      <c r="U135" s="22"/>
      <c r="V135" s="22"/>
    </row>
    <row r="136" spans="1:22" s="1" customFormat="1" x14ac:dyDescent="0.3">
      <c r="A136" s="1" t="s">
        <v>73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3" t="str">
        <f t="shared" ref="N136:N149" si="11">IF(B136="","",(SUM(B136:M136)))</f>
        <v/>
      </c>
      <c r="O136" s="29"/>
      <c r="P136" s="29"/>
      <c r="Q136" s="29"/>
      <c r="R136" s="22"/>
      <c r="S136" s="22"/>
      <c r="T136" s="22"/>
      <c r="U136" s="22"/>
      <c r="V136" s="22"/>
    </row>
    <row r="137" spans="1:22" s="1" customFormat="1" x14ac:dyDescent="0.3">
      <c r="A137" s="1" t="s">
        <v>74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3" t="str">
        <f t="shared" si="11"/>
        <v/>
      </c>
      <c r="O137" s="29"/>
      <c r="P137" s="29"/>
      <c r="Q137" s="29"/>
      <c r="R137" s="22"/>
      <c r="S137" s="22"/>
      <c r="T137" s="22"/>
      <c r="U137" s="22"/>
      <c r="V137" s="22"/>
    </row>
    <row r="138" spans="1:22" s="1" customFormat="1" x14ac:dyDescent="0.3">
      <c r="A138" s="1" t="s">
        <v>75</v>
      </c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3" t="str">
        <f t="shared" si="11"/>
        <v/>
      </c>
      <c r="O138" s="29"/>
      <c r="P138" s="29"/>
      <c r="Q138" s="29"/>
      <c r="R138" s="22"/>
      <c r="S138" s="22"/>
      <c r="T138" s="22"/>
      <c r="U138" s="22"/>
      <c r="V138" s="22"/>
    </row>
    <row r="139" spans="1:22" s="1" customFormat="1" x14ac:dyDescent="0.3">
      <c r="A139" s="1" t="s">
        <v>76</v>
      </c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3" t="str">
        <f t="shared" si="11"/>
        <v/>
      </c>
      <c r="O139" s="29"/>
      <c r="P139" s="29"/>
      <c r="Q139" s="29"/>
      <c r="R139" s="22"/>
      <c r="S139" s="22"/>
      <c r="T139" s="22"/>
      <c r="U139" s="22"/>
      <c r="V139" s="22"/>
    </row>
    <row r="140" spans="1:22" s="1" customFormat="1" x14ac:dyDescent="0.3">
      <c r="A140" s="28" t="s">
        <v>47</v>
      </c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3" t="str">
        <f t="shared" si="11"/>
        <v/>
      </c>
      <c r="O140" s="29"/>
      <c r="P140" s="29"/>
      <c r="Q140" s="29"/>
      <c r="R140" s="22"/>
      <c r="S140" s="22"/>
      <c r="T140" s="22"/>
      <c r="U140" s="22"/>
      <c r="V140" s="22"/>
    </row>
    <row r="141" spans="1:22" s="1" customFormat="1" x14ac:dyDescent="0.3">
      <c r="A141" s="28" t="s">
        <v>48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3" t="str">
        <f t="shared" si="11"/>
        <v/>
      </c>
      <c r="O141" s="29"/>
      <c r="P141" s="29"/>
      <c r="Q141" s="29"/>
      <c r="R141" s="22"/>
      <c r="S141" s="22"/>
      <c r="T141" s="22"/>
      <c r="U141" s="22"/>
      <c r="V141" s="22"/>
    </row>
    <row r="142" spans="1:22" s="1" customFormat="1" x14ac:dyDescent="0.3">
      <c r="A142" s="28" t="s">
        <v>49</v>
      </c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3" t="str">
        <f t="shared" si="11"/>
        <v/>
      </c>
      <c r="O142" s="29"/>
      <c r="P142" s="29"/>
      <c r="Q142" s="29"/>
      <c r="R142" s="22"/>
      <c r="S142" s="22"/>
      <c r="T142" s="22"/>
      <c r="U142" s="22"/>
      <c r="V142" s="22"/>
    </row>
    <row r="143" spans="1:22" s="1" customFormat="1" x14ac:dyDescent="0.3">
      <c r="A143" s="28" t="s">
        <v>77</v>
      </c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3" t="str">
        <f t="shared" si="11"/>
        <v/>
      </c>
      <c r="O143" s="29"/>
      <c r="P143" s="29"/>
      <c r="Q143" s="29"/>
      <c r="R143" s="22"/>
      <c r="S143" s="22"/>
      <c r="T143" s="22"/>
      <c r="U143" s="22"/>
      <c r="V143" s="22"/>
    </row>
    <row r="144" spans="1:22" s="1" customFormat="1" x14ac:dyDescent="0.3">
      <c r="A144" s="28" t="s">
        <v>78</v>
      </c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3" t="str">
        <f t="shared" si="11"/>
        <v/>
      </c>
      <c r="O144" s="29"/>
      <c r="P144" s="29"/>
      <c r="Q144" s="29"/>
      <c r="R144" s="22"/>
      <c r="S144" s="22"/>
      <c r="T144" s="22"/>
      <c r="U144" s="22"/>
      <c r="V144" s="22"/>
    </row>
    <row r="145" spans="1:22" s="1" customFormat="1" x14ac:dyDescent="0.3">
      <c r="A145" s="1" t="s">
        <v>36</v>
      </c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3" t="str">
        <f t="shared" si="11"/>
        <v/>
      </c>
      <c r="O145" s="29"/>
      <c r="P145" s="29"/>
      <c r="Q145" s="29"/>
      <c r="R145" s="22"/>
      <c r="S145" s="22"/>
      <c r="T145" s="22"/>
      <c r="U145" s="22"/>
      <c r="V145" s="22"/>
    </row>
    <row r="146" spans="1:22" s="1" customFormat="1" x14ac:dyDescent="0.3">
      <c r="A146" s="1" t="s">
        <v>37</v>
      </c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3" t="str">
        <f t="shared" si="11"/>
        <v/>
      </c>
      <c r="O146" s="29"/>
      <c r="P146" s="29"/>
      <c r="Q146" s="29"/>
      <c r="R146" s="22"/>
      <c r="S146" s="22"/>
      <c r="T146" s="22"/>
      <c r="U146" s="22"/>
      <c r="V146" s="22"/>
    </row>
    <row r="147" spans="1:22" s="1" customFormat="1" x14ac:dyDescent="0.3">
      <c r="A147" s="1" t="s">
        <v>79</v>
      </c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3" t="str">
        <f t="shared" si="11"/>
        <v/>
      </c>
      <c r="O147" s="29"/>
      <c r="P147" s="29"/>
      <c r="Q147" s="29"/>
      <c r="R147" s="22"/>
      <c r="S147" s="22"/>
      <c r="T147" s="22"/>
      <c r="U147" s="22"/>
      <c r="V147" s="22"/>
    </row>
    <row r="148" spans="1:22" s="1" customFormat="1" x14ac:dyDescent="0.3">
      <c r="A148" s="1" t="s">
        <v>80</v>
      </c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3" t="str">
        <f t="shared" si="11"/>
        <v/>
      </c>
      <c r="O148" s="29"/>
      <c r="P148" s="29"/>
      <c r="Q148" s="29"/>
      <c r="R148" s="22"/>
      <c r="S148" s="22"/>
      <c r="T148" s="22"/>
      <c r="U148" s="22"/>
      <c r="V148" s="22"/>
    </row>
    <row r="149" spans="1:22" s="1" customFormat="1" x14ac:dyDescent="0.3">
      <c r="A149" s="1" t="s">
        <v>81</v>
      </c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3" t="str">
        <f t="shared" si="11"/>
        <v/>
      </c>
      <c r="O149" s="29"/>
      <c r="P149" s="29"/>
      <c r="Q149" s="29"/>
      <c r="R149" s="22"/>
      <c r="S149" s="22"/>
      <c r="T149" s="22"/>
      <c r="U149" s="22"/>
      <c r="V149" s="22"/>
    </row>
    <row r="150" spans="1:22" s="1" customFormat="1" x14ac:dyDescent="0.3">
      <c r="M150" s="5" t="s">
        <v>34</v>
      </c>
      <c r="N150" s="33" t="str">
        <f>IF(N136&lt;&gt;"",SUM(N136:N149),"")</f>
        <v/>
      </c>
      <c r="O150" s="29"/>
      <c r="P150" s="29"/>
      <c r="Q150" s="29"/>
      <c r="R150" s="22"/>
      <c r="S150" s="22"/>
      <c r="T150" s="22"/>
      <c r="U150" s="22"/>
      <c r="V150" s="22"/>
    </row>
    <row r="151" spans="1:22" s="1" customFormat="1" x14ac:dyDescent="0.3">
      <c r="M151" s="5"/>
      <c r="N151" s="29"/>
      <c r="O151" s="29"/>
      <c r="P151" s="29"/>
      <c r="Q151" s="29"/>
      <c r="R151" s="22"/>
      <c r="S151" s="22"/>
      <c r="T151" s="22"/>
      <c r="U151" s="22"/>
      <c r="V151" s="22"/>
    </row>
    <row r="152" spans="1:22" s="1" customFormat="1" ht="18.75" x14ac:dyDescent="0.3">
      <c r="A152" s="21" t="s">
        <v>103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22"/>
      <c r="S152" s="22"/>
      <c r="T152" s="22"/>
      <c r="U152" s="22"/>
      <c r="V152" s="22"/>
    </row>
    <row r="153" spans="1:22" s="1" customFormat="1" x14ac:dyDescent="0.3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22"/>
      <c r="S153" s="22"/>
    </row>
    <row r="154" spans="1:22" s="1" customFormat="1" x14ac:dyDescent="0.3">
      <c r="A154" s="1" t="s">
        <v>50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S154" s="22"/>
      <c r="T154" s="22"/>
      <c r="U154" s="22"/>
    </row>
    <row r="155" spans="1:22" s="1" customFormat="1" ht="14.45" customHeight="1" x14ac:dyDescent="0.3">
      <c r="A155" s="79" t="s">
        <v>100</v>
      </c>
      <c r="B155" s="6" t="s">
        <v>1</v>
      </c>
      <c r="C155" s="6" t="s">
        <v>2</v>
      </c>
      <c r="D155" s="6" t="s">
        <v>3</v>
      </c>
      <c r="E155" s="6" t="s">
        <v>4</v>
      </c>
      <c r="F155" s="6" t="s">
        <v>5</v>
      </c>
      <c r="G155" s="6" t="s">
        <v>6</v>
      </c>
      <c r="H155" s="6" t="s">
        <v>7</v>
      </c>
      <c r="I155" s="6" t="s">
        <v>8</v>
      </c>
      <c r="J155" s="6" t="s">
        <v>9</v>
      </c>
      <c r="K155" s="6" t="s">
        <v>10</v>
      </c>
      <c r="L155" s="6" t="s">
        <v>11</v>
      </c>
      <c r="M155" s="6" t="s">
        <v>12</v>
      </c>
      <c r="N155" s="78" t="s">
        <v>56</v>
      </c>
      <c r="O155" s="29"/>
      <c r="P155" s="29"/>
      <c r="Q155" s="29"/>
      <c r="S155" s="22"/>
      <c r="T155" s="22"/>
      <c r="U155" s="22"/>
    </row>
    <row r="156" spans="1:22" s="1" customFormat="1" ht="14.45" customHeight="1" x14ac:dyDescent="0.3">
      <c r="A156" s="79"/>
      <c r="B156" s="7" t="s">
        <v>13</v>
      </c>
      <c r="C156" s="7" t="s">
        <v>14</v>
      </c>
      <c r="D156" s="7" t="s">
        <v>15</v>
      </c>
      <c r="E156" s="7" t="s">
        <v>16</v>
      </c>
      <c r="F156" s="7" t="s">
        <v>17</v>
      </c>
      <c r="G156" s="7" t="s">
        <v>18</v>
      </c>
      <c r="H156" s="7" t="s">
        <v>19</v>
      </c>
      <c r="I156" s="7" t="s">
        <v>20</v>
      </c>
      <c r="J156" s="7" t="s">
        <v>21</v>
      </c>
      <c r="K156" s="7" t="s">
        <v>22</v>
      </c>
      <c r="L156" s="7" t="s">
        <v>23</v>
      </c>
      <c r="M156" s="7" t="s">
        <v>24</v>
      </c>
      <c r="N156" s="78"/>
      <c r="O156" s="29"/>
      <c r="P156" s="29"/>
      <c r="Q156" s="29"/>
      <c r="S156" s="22"/>
      <c r="T156" s="22"/>
      <c r="U156" s="22"/>
    </row>
    <row r="157" spans="1:22" s="1" customFormat="1" x14ac:dyDescent="0.3">
      <c r="A157" s="1" t="s">
        <v>35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3" t="str">
        <f>IF(B157="","",(SUM(B157:M157)))</f>
        <v/>
      </c>
      <c r="O157" s="29"/>
      <c r="P157" s="29"/>
      <c r="Q157" s="29"/>
      <c r="S157" s="22"/>
      <c r="T157" s="22"/>
      <c r="U157" s="22"/>
    </row>
    <row r="158" spans="1:22" s="1" customFormat="1" x14ac:dyDescent="0.3">
      <c r="A158" s="1" t="s">
        <v>68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3" t="str">
        <f t="shared" ref="N158:N167" si="12">IF(B158="","",(SUM(B158:M158)))</f>
        <v/>
      </c>
      <c r="O158" s="29"/>
      <c r="P158" s="29"/>
      <c r="Q158" s="29"/>
      <c r="S158" s="22"/>
      <c r="T158" s="22"/>
      <c r="U158" s="22"/>
    </row>
    <row r="159" spans="1:22" s="1" customFormat="1" x14ac:dyDescent="0.3">
      <c r="A159" s="28" t="s">
        <v>47</v>
      </c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3" t="str">
        <f t="shared" si="12"/>
        <v/>
      </c>
      <c r="O159" s="29"/>
      <c r="P159" s="29"/>
      <c r="Q159" s="29"/>
      <c r="S159" s="22"/>
      <c r="T159" s="22"/>
      <c r="U159" s="22"/>
    </row>
    <row r="160" spans="1:22" s="1" customFormat="1" x14ac:dyDescent="0.3">
      <c r="A160" s="1" t="s">
        <v>38</v>
      </c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3" t="str">
        <f t="shared" si="12"/>
        <v/>
      </c>
      <c r="O160" s="29"/>
      <c r="P160" s="29"/>
      <c r="Q160" s="29"/>
      <c r="S160" s="22"/>
      <c r="T160" s="22"/>
      <c r="U160" s="22"/>
    </row>
    <row r="161" spans="1:29" s="1" customFormat="1" x14ac:dyDescent="0.3">
      <c r="A161" s="1" t="s">
        <v>46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3" t="str">
        <f t="shared" si="12"/>
        <v/>
      </c>
      <c r="O161" s="29"/>
      <c r="P161" s="29"/>
      <c r="Q161" s="29"/>
      <c r="S161" s="22"/>
      <c r="T161" s="22"/>
      <c r="U161" s="22"/>
    </row>
    <row r="162" spans="1:29" s="1" customFormat="1" x14ac:dyDescent="0.3">
      <c r="A162" s="1" t="s">
        <v>115</v>
      </c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3" t="str">
        <f t="shared" si="12"/>
        <v/>
      </c>
      <c r="O162" s="29"/>
      <c r="P162" s="29"/>
      <c r="Q162" s="29"/>
      <c r="S162" s="22"/>
      <c r="T162" s="22"/>
      <c r="U162" s="22"/>
    </row>
    <row r="163" spans="1:29" s="1" customFormat="1" x14ac:dyDescent="0.3">
      <c r="A163" s="1" t="s">
        <v>69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3" t="str">
        <f t="shared" si="12"/>
        <v/>
      </c>
      <c r="O163" s="29"/>
      <c r="P163" s="29"/>
      <c r="Q163" s="29"/>
      <c r="S163" s="22"/>
      <c r="T163" s="22"/>
      <c r="U163" s="22"/>
    </row>
    <row r="164" spans="1:29" s="1" customFormat="1" x14ac:dyDescent="0.3">
      <c r="A164" s="1" t="s">
        <v>70</v>
      </c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3" t="str">
        <f t="shared" si="12"/>
        <v/>
      </c>
      <c r="O164" s="29"/>
      <c r="P164" s="29"/>
      <c r="Q164" s="29"/>
      <c r="R164" s="22"/>
      <c r="S164" s="22"/>
    </row>
    <row r="165" spans="1:29" s="1" customFormat="1" x14ac:dyDescent="0.3">
      <c r="A165" s="1" t="s">
        <v>71</v>
      </c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3" t="str">
        <f t="shared" si="12"/>
        <v/>
      </c>
      <c r="O165" s="29"/>
      <c r="P165" s="29"/>
      <c r="Q165" s="29"/>
      <c r="R165" s="22"/>
      <c r="S165" s="22"/>
    </row>
    <row r="166" spans="1:29" s="1" customFormat="1" x14ac:dyDescent="0.3">
      <c r="A166" s="1" t="s">
        <v>65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3" t="str">
        <f t="shared" si="12"/>
        <v/>
      </c>
      <c r="O166" s="29"/>
      <c r="P166" s="29"/>
      <c r="Q166" s="29"/>
      <c r="R166" s="22"/>
      <c r="S166" s="22"/>
    </row>
    <row r="167" spans="1:29" s="1" customFormat="1" x14ac:dyDescent="0.3">
      <c r="A167" s="1" t="s">
        <v>62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3" t="str">
        <f t="shared" si="12"/>
        <v/>
      </c>
      <c r="O167" s="29"/>
      <c r="P167" s="29"/>
      <c r="Q167" s="29"/>
      <c r="R167" s="22"/>
      <c r="S167" s="22"/>
    </row>
    <row r="168" spans="1:29" s="1" customFormat="1" ht="14.45" customHeight="1" x14ac:dyDescent="0.3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 t="s">
        <v>34</v>
      </c>
      <c r="N168" s="33" t="str">
        <f>IF(N157&lt;&gt;"",SUM(N157:N167),"")</f>
        <v/>
      </c>
      <c r="O168" s="29"/>
      <c r="P168" s="29"/>
      <c r="Q168" s="29"/>
      <c r="R168" s="22"/>
      <c r="S168" s="22"/>
    </row>
    <row r="169" spans="1:29" s="1" customFormat="1" x14ac:dyDescent="0.3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O169" s="29"/>
      <c r="P169" s="29"/>
      <c r="Q169" s="29"/>
      <c r="S169" s="22"/>
    </row>
    <row r="170" spans="1:29" s="1" customFormat="1" ht="18" customHeight="1" x14ac:dyDescent="0.3">
      <c r="A170" s="1" t="s">
        <v>51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22"/>
    </row>
    <row r="171" spans="1:29" s="1" customFormat="1" ht="18" customHeight="1" x14ac:dyDescent="0.3">
      <c r="A171" s="79" t="s">
        <v>100</v>
      </c>
      <c r="B171" s="6" t="s">
        <v>1</v>
      </c>
      <c r="C171" s="6" t="s">
        <v>2</v>
      </c>
      <c r="D171" s="6" t="s">
        <v>3</v>
      </c>
      <c r="E171" s="6" t="s">
        <v>4</v>
      </c>
      <c r="F171" s="6" t="s">
        <v>5</v>
      </c>
      <c r="G171" s="6" t="s">
        <v>6</v>
      </c>
      <c r="H171" s="6" t="s">
        <v>7</v>
      </c>
      <c r="I171" s="6" t="s">
        <v>8</v>
      </c>
      <c r="J171" s="6" t="s">
        <v>9</v>
      </c>
      <c r="K171" s="6" t="s">
        <v>10</v>
      </c>
      <c r="L171" s="6" t="s">
        <v>11</v>
      </c>
      <c r="M171" s="6" t="s">
        <v>12</v>
      </c>
      <c r="N171" s="78" t="s">
        <v>56</v>
      </c>
      <c r="O171" s="29"/>
      <c r="P171" s="29"/>
      <c r="Q171" s="29"/>
      <c r="R171" s="22"/>
    </row>
    <row r="172" spans="1:29" s="1" customFormat="1" x14ac:dyDescent="0.3">
      <c r="A172" s="79"/>
      <c r="B172" s="7" t="s">
        <v>13</v>
      </c>
      <c r="C172" s="7" t="s">
        <v>14</v>
      </c>
      <c r="D172" s="7" t="s">
        <v>15</v>
      </c>
      <c r="E172" s="7" t="s">
        <v>16</v>
      </c>
      <c r="F172" s="7" t="s">
        <v>17</v>
      </c>
      <c r="G172" s="7" t="s">
        <v>18</v>
      </c>
      <c r="H172" s="7" t="s">
        <v>19</v>
      </c>
      <c r="I172" s="7" t="s">
        <v>20</v>
      </c>
      <c r="J172" s="7" t="s">
        <v>21</v>
      </c>
      <c r="K172" s="7" t="s">
        <v>22</v>
      </c>
      <c r="L172" s="7" t="s">
        <v>23</v>
      </c>
      <c r="M172" s="7" t="s">
        <v>24</v>
      </c>
      <c r="N172" s="78"/>
      <c r="O172" s="29"/>
      <c r="P172" s="29"/>
      <c r="Q172" s="29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1" customFormat="1" x14ac:dyDescent="0.3">
      <c r="A173" s="1" t="s">
        <v>35</v>
      </c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3" t="str">
        <f>IF(B173="","",(SUM(B173:M173)))</f>
        <v/>
      </c>
      <c r="O173" s="29"/>
      <c r="P173" s="29"/>
      <c r="Q173" s="29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1" customFormat="1" x14ac:dyDescent="0.3">
      <c r="A174" s="1" t="s">
        <v>68</v>
      </c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3" t="str">
        <f t="shared" ref="N174:N183" si="13">IF(B174="","",(SUM(B174:M174)))</f>
        <v/>
      </c>
      <c r="O174" s="29"/>
      <c r="P174" s="29"/>
      <c r="Q174" s="29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1" customFormat="1" x14ac:dyDescent="0.3">
      <c r="A175" s="28" t="s">
        <v>47</v>
      </c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3" t="str">
        <f t="shared" si="13"/>
        <v/>
      </c>
      <c r="O175" s="29"/>
      <c r="P175" s="29"/>
      <c r="Q175" s="29"/>
      <c r="R175" s="22"/>
    </row>
    <row r="176" spans="1:29" s="1" customFormat="1" ht="13.9" customHeight="1" x14ac:dyDescent="0.3">
      <c r="A176" s="1" t="s">
        <v>38</v>
      </c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3" t="str">
        <f t="shared" si="13"/>
        <v/>
      </c>
      <c r="O176" s="29"/>
      <c r="P176" s="29"/>
      <c r="Q176" s="29"/>
      <c r="R176" s="22"/>
    </row>
    <row r="177" spans="1:19" s="1" customFormat="1" x14ac:dyDescent="0.3">
      <c r="A177" s="1" t="s">
        <v>46</v>
      </c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3" t="str">
        <f t="shared" si="13"/>
        <v/>
      </c>
      <c r="O177" s="29"/>
      <c r="P177" s="29"/>
      <c r="Q177" s="29"/>
      <c r="R177" s="22"/>
    </row>
    <row r="178" spans="1:19" s="1" customFormat="1" x14ac:dyDescent="0.3">
      <c r="A178" s="1" t="s">
        <v>115</v>
      </c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3" t="str">
        <f t="shared" si="13"/>
        <v/>
      </c>
      <c r="O178" s="29"/>
      <c r="P178" s="29"/>
      <c r="Q178" s="29"/>
      <c r="R178" s="22"/>
    </row>
    <row r="179" spans="1:19" s="1" customFormat="1" x14ac:dyDescent="0.3">
      <c r="A179" s="1" t="s">
        <v>69</v>
      </c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3" t="str">
        <f t="shared" si="13"/>
        <v/>
      </c>
      <c r="O179" s="29"/>
      <c r="P179" s="29"/>
      <c r="Q179" s="29"/>
      <c r="R179" s="22"/>
    </row>
    <row r="180" spans="1:19" s="1" customFormat="1" x14ac:dyDescent="0.3">
      <c r="A180" s="1" t="s">
        <v>70</v>
      </c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3" t="str">
        <f t="shared" si="13"/>
        <v/>
      </c>
      <c r="O180" s="29"/>
      <c r="P180" s="29"/>
      <c r="Q180" s="29"/>
      <c r="R180" s="22"/>
    </row>
    <row r="181" spans="1:19" s="1" customFormat="1" x14ac:dyDescent="0.3">
      <c r="A181" s="1" t="s">
        <v>71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3" t="str">
        <f t="shared" si="13"/>
        <v/>
      </c>
      <c r="O181" s="29"/>
      <c r="P181" s="29"/>
      <c r="Q181" s="29"/>
      <c r="R181" s="22"/>
    </row>
    <row r="182" spans="1:19" s="1" customFormat="1" x14ac:dyDescent="0.3">
      <c r="A182" s="1" t="s">
        <v>65</v>
      </c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3" t="str">
        <f t="shared" si="13"/>
        <v/>
      </c>
      <c r="O182" s="29"/>
      <c r="P182" s="29"/>
      <c r="Q182" s="29"/>
      <c r="R182" s="22"/>
    </row>
    <row r="183" spans="1:19" s="1" customFormat="1" x14ac:dyDescent="0.3">
      <c r="A183" s="1" t="s">
        <v>62</v>
      </c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3" t="str">
        <f t="shared" si="13"/>
        <v/>
      </c>
      <c r="O183" s="29"/>
      <c r="P183" s="29"/>
      <c r="Q183" s="29"/>
      <c r="R183" s="22"/>
    </row>
    <row r="184" spans="1:19" s="1" customForma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5" t="s">
        <v>34</v>
      </c>
      <c r="N184" s="33" t="str">
        <f>IF(N173&lt;&gt;"",SUM(N173:N183),"")</f>
        <v/>
      </c>
      <c r="O184" s="29"/>
      <c r="P184" s="29"/>
      <c r="Q184" s="29"/>
      <c r="R184" s="22"/>
    </row>
    <row r="185" spans="1:19" s="1" customFormat="1" x14ac:dyDescent="0.3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O185" s="29"/>
      <c r="P185" s="29"/>
      <c r="Q185" s="29"/>
      <c r="R185" s="22"/>
    </row>
    <row r="186" spans="1:19" s="1" customFormat="1" x14ac:dyDescent="0.3">
      <c r="A186" s="1" t="s">
        <v>52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22"/>
    </row>
    <row r="187" spans="1:19" s="1" customFormat="1" ht="15.6" customHeight="1" x14ac:dyDescent="0.3">
      <c r="A187" s="79" t="s">
        <v>100</v>
      </c>
      <c r="B187" s="6" t="s">
        <v>1</v>
      </c>
      <c r="C187" s="6" t="s">
        <v>2</v>
      </c>
      <c r="D187" s="6" t="s">
        <v>3</v>
      </c>
      <c r="E187" s="6" t="s">
        <v>4</v>
      </c>
      <c r="F187" s="6" t="s">
        <v>5</v>
      </c>
      <c r="G187" s="6" t="s">
        <v>6</v>
      </c>
      <c r="H187" s="6" t="s">
        <v>7</v>
      </c>
      <c r="I187" s="6" t="s">
        <v>8</v>
      </c>
      <c r="J187" s="6" t="s">
        <v>9</v>
      </c>
      <c r="K187" s="6" t="s">
        <v>10</v>
      </c>
      <c r="L187" s="6" t="s">
        <v>11</v>
      </c>
      <c r="M187" s="6" t="s">
        <v>12</v>
      </c>
      <c r="N187" s="78" t="s">
        <v>56</v>
      </c>
      <c r="O187" s="29"/>
      <c r="P187" s="29"/>
      <c r="Q187" s="29"/>
      <c r="S187" s="22"/>
    </row>
    <row r="188" spans="1:19" s="1" customFormat="1" x14ac:dyDescent="0.3">
      <c r="A188" s="79"/>
      <c r="B188" s="7" t="s">
        <v>13</v>
      </c>
      <c r="C188" s="7" t="s">
        <v>14</v>
      </c>
      <c r="D188" s="7" t="s">
        <v>15</v>
      </c>
      <c r="E188" s="7" t="s">
        <v>16</v>
      </c>
      <c r="F188" s="7" t="s">
        <v>17</v>
      </c>
      <c r="G188" s="7" t="s">
        <v>18</v>
      </c>
      <c r="H188" s="7" t="s">
        <v>19</v>
      </c>
      <c r="I188" s="7" t="s">
        <v>20</v>
      </c>
      <c r="J188" s="7" t="s">
        <v>21</v>
      </c>
      <c r="K188" s="7" t="s">
        <v>22</v>
      </c>
      <c r="L188" s="7" t="s">
        <v>23</v>
      </c>
      <c r="M188" s="7" t="s">
        <v>24</v>
      </c>
      <c r="N188" s="78"/>
      <c r="O188" s="29"/>
      <c r="P188" s="29"/>
      <c r="Q188" s="29"/>
      <c r="S188" s="22"/>
    </row>
    <row r="189" spans="1:19" s="1" customFormat="1" x14ac:dyDescent="0.3">
      <c r="A189" s="1" t="s">
        <v>35</v>
      </c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3" t="str">
        <f>IF(B189="","",(SUM(B189:M189)))</f>
        <v/>
      </c>
      <c r="O189" s="29"/>
      <c r="P189" s="29"/>
      <c r="Q189" s="29"/>
      <c r="R189" s="22"/>
      <c r="S189" s="22"/>
    </row>
    <row r="190" spans="1:19" ht="15.6" customHeight="1" x14ac:dyDescent="0.3">
      <c r="A190" s="1" t="s">
        <v>68</v>
      </c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3" t="str">
        <f t="shared" ref="N190:N199" si="14">IF(B190="","",(SUM(B190:M190)))</f>
        <v/>
      </c>
      <c r="O190" s="29"/>
      <c r="P190" s="29"/>
      <c r="Q190" s="29"/>
    </row>
    <row r="191" spans="1:19" ht="19.899999999999999" customHeight="1" x14ac:dyDescent="0.3">
      <c r="A191" s="28" t="s">
        <v>47</v>
      </c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3" t="str">
        <f t="shared" si="14"/>
        <v/>
      </c>
      <c r="O191" s="29"/>
      <c r="P191" s="29"/>
      <c r="Q191" s="29"/>
    </row>
    <row r="192" spans="1:19" x14ac:dyDescent="0.3">
      <c r="A192" s="1" t="s">
        <v>38</v>
      </c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3" t="str">
        <f t="shared" si="14"/>
        <v/>
      </c>
      <c r="O192" s="29"/>
      <c r="P192" s="29"/>
      <c r="Q192" s="29"/>
    </row>
    <row r="193" spans="1:30" ht="15.6" customHeight="1" x14ac:dyDescent="0.3">
      <c r="A193" s="1" t="s">
        <v>46</v>
      </c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3" t="str">
        <f t="shared" si="14"/>
        <v/>
      </c>
      <c r="O193" s="29"/>
      <c r="P193" s="29"/>
      <c r="Q193" s="2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27"/>
    </row>
    <row r="194" spans="1:30" ht="19.149999999999999" customHeight="1" x14ac:dyDescent="0.3">
      <c r="A194" s="1" t="s">
        <v>115</v>
      </c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3" t="str">
        <f t="shared" si="14"/>
        <v/>
      </c>
      <c r="O194" s="29"/>
      <c r="P194" s="29"/>
      <c r="Q194" s="29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29"/>
    </row>
    <row r="195" spans="1:30" x14ac:dyDescent="0.3">
      <c r="A195" s="1" t="s">
        <v>69</v>
      </c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3" t="str">
        <f t="shared" si="14"/>
        <v/>
      </c>
      <c r="O195" s="29"/>
      <c r="P195" s="29"/>
      <c r="Q195" s="29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0" x14ac:dyDescent="0.3">
      <c r="A196" s="1" t="s">
        <v>70</v>
      </c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3" t="str">
        <f t="shared" si="14"/>
        <v/>
      </c>
      <c r="O196" s="29"/>
      <c r="P196" s="29"/>
      <c r="Q196" s="29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0" x14ac:dyDescent="0.3">
      <c r="A197" s="1" t="s">
        <v>71</v>
      </c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3" t="str">
        <f t="shared" si="14"/>
        <v/>
      </c>
      <c r="O197" s="29"/>
      <c r="P197" s="29"/>
      <c r="Q197" s="29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spans="1:30" s="1" customFormat="1" x14ac:dyDescent="0.3">
      <c r="A198" s="1" t="s">
        <v>65</v>
      </c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3" t="str">
        <f t="shared" si="14"/>
        <v/>
      </c>
      <c r="O198" s="29"/>
      <c r="P198" s="29"/>
      <c r="Q198" s="29"/>
      <c r="R198" s="22"/>
    </row>
    <row r="199" spans="1:30" s="1" customFormat="1" x14ac:dyDescent="0.3">
      <c r="A199" s="1" t="s">
        <v>62</v>
      </c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3" t="str">
        <f t="shared" si="14"/>
        <v/>
      </c>
      <c r="O199" s="29"/>
      <c r="P199" s="29"/>
      <c r="Q199" s="29"/>
      <c r="R199" s="22"/>
    </row>
    <row r="200" spans="1:30" s="1" customFormat="1" x14ac:dyDescent="0.3">
      <c r="M200" s="5" t="s">
        <v>34</v>
      </c>
      <c r="N200" s="33" t="str">
        <f>IF(N189&lt;&gt;"",SUM(N189:N199),"")</f>
        <v/>
      </c>
      <c r="O200" s="29"/>
      <c r="P200" s="29"/>
      <c r="Q200" s="29"/>
      <c r="R200" s="22"/>
    </row>
    <row r="201" spans="1:30" s="1" customFormat="1" x14ac:dyDescent="0.3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O201" s="29"/>
      <c r="P201" s="29"/>
      <c r="Q201" s="29"/>
      <c r="R201" s="22"/>
    </row>
    <row r="202" spans="1:30" x14ac:dyDescent="0.3">
      <c r="A202" s="1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29"/>
      <c r="O202" s="29"/>
      <c r="P202" s="29"/>
      <c r="Q202" s="29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spans="1:30" x14ac:dyDescent="0.3">
      <c r="A203" s="1" t="s">
        <v>53</v>
      </c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spans="1:30" x14ac:dyDescent="0.3">
      <c r="A204" s="79" t="s">
        <v>100</v>
      </c>
      <c r="B204" s="6" t="s">
        <v>1</v>
      </c>
      <c r="C204" s="6" t="s">
        <v>2</v>
      </c>
      <c r="D204" s="6" t="s">
        <v>3</v>
      </c>
      <c r="E204" s="6" t="s">
        <v>4</v>
      </c>
      <c r="F204" s="6" t="s">
        <v>5</v>
      </c>
      <c r="G204" s="6" t="s">
        <v>6</v>
      </c>
      <c r="H204" s="6" t="s">
        <v>7</v>
      </c>
      <c r="I204" s="6" t="s">
        <v>8</v>
      </c>
      <c r="J204" s="6" t="s">
        <v>9</v>
      </c>
      <c r="K204" s="6" t="s">
        <v>10</v>
      </c>
      <c r="L204" s="6" t="s">
        <v>11</v>
      </c>
      <c r="M204" s="6" t="s">
        <v>12</v>
      </c>
      <c r="N204" s="78" t="s">
        <v>56</v>
      </c>
      <c r="O204" s="29"/>
      <c r="P204" s="29"/>
      <c r="Q204" s="29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spans="1:30" x14ac:dyDescent="0.3">
      <c r="A205" s="79"/>
      <c r="B205" s="7" t="s">
        <v>13</v>
      </c>
      <c r="C205" s="7" t="s">
        <v>14</v>
      </c>
      <c r="D205" s="7" t="s">
        <v>15</v>
      </c>
      <c r="E205" s="7" t="s">
        <v>16</v>
      </c>
      <c r="F205" s="7" t="s">
        <v>17</v>
      </c>
      <c r="G205" s="7" t="s">
        <v>18</v>
      </c>
      <c r="H205" s="7" t="s">
        <v>19</v>
      </c>
      <c r="I205" s="7" t="s">
        <v>20</v>
      </c>
      <c r="J205" s="7" t="s">
        <v>21</v>
      </c>
      <c r="K205" s="7" t="s">
        <v>22</v>
      </c>
      <c r="L205" s="7" t="s">
        <v>23</v>
      </c>
      <c r="M205" s="7" t="s">
        <v>24</v>
      </c>
      <c r="N205" s="78"/>
      <c r="O205" s="29"/>
      <c r="P205" s="29"/>
      <c r="Q205" s="29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spans="1:30" x14ac:dyDescent="0.3">
      <c r="A206" s="1" t="s">
        <v>35</v>
      </c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3" t="str">
        <f>IF(B206="","",(SUM(B206:M206)))</f>
        <v/>
      </c>
      <c r="O206" s="29"/>
      <c r="P206" s="29"/>
      <c r="Q206" s="29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spans="1:30" ht="13.9" customHeight="1" x14ac:dyDescent="0.3">
      <c r="A207" s="1" t="s">
        <v>68</v>
      </c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3" t="str">
        <f t="shared" ref="N207:N216" si="15">IF(B207="","",(SUM(B207:M207)))</f>
        <v/>
      </c>
      <c r="O207" s="29"/>
      <c r="P207" s="29"/>
      <c r="Q207" s="29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8"/>
    </row>
    <row r="208" spans="1:30" x14ac:dyDescent="0.3">
      <c r="A208" s="28" t="s">
        <v>47</v>
      </c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3" t="str">
        <f t="shared" si="15"/>
        <v/>
      </c>
      <c r="O208" s="29"/>
      <c r="P208" s="29"/>
      <c r="Q208" s="29"/>
    </row>
    <row r="209" spans="1:18" x14ac:dyDescent="0.3">
      <c r="A209" s="1" t="s">
        <v>38</v>
      </c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3" t="str">
        <f t="shared" si="15"/>
        <v/>
      </c>
      <c r="O209" s="29"/>
      <c r="P209" s="29"/>
      <c r="Q209" s="29"/>
    </row>
    <row r="210" spans="1:18" ht="13.9" customHeight="1" x14ac:dyDescent="0.3">
      <c r="A210" s="1" t="s">
        <v>46</v>
      </c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3" t="str">
        <f t="shared" si="15"/>
        <v/>
      </c>
      <c r="O210" s="29"/>
      <c r="P210" s="29"/>
      <c r="Q210" s="29"/>
    </row>
    <row r="211" spans="1:18" x14ac:dyDescent="0.3">
      <c r="A211" s="1" t="s">
        <v>115</v>
      </c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3" t="str">
        <f t="shared" si="15"/>
        <v/>
      </c>
      <c r="O211" s="29"/>
      <c r="P211" s="29"/>
      <c r="Q211" s="29"/>
    </row>
    <row r="212" spans="1:18" x14ac:dyDescent="0.3">
      <c r="A212" s="1" t="s">
        <v>69</v>
      </c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3" t="str">
        <f t="shared" si="15"/>
        <v/>
      </c>
      <c r="O212" s="29"/>
      <c r="P212" s="29"/>
      <c r="Q212" s="29"/>
    </row>
    <row r="213" spans="1:18" x14ac:dyDescent="0.3">
      <c r="A213" s="1" t="s">
        <v>70</v>
      </c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3" t="str">
        <f t="shared" si="15"/>
        <v/>
      </c>
      <c r="O213" s="29"/>
      <c r="P213" s="29"/>
      <c r="Q213" s="29"/>
    </row>
    <row r="214" spans="1:18" x14ac:dyDescent="0.3">
      <c r="A214" s="1" t="s">
        <v>71</v>
      </c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3" t="str">
        <f t="shared" si="15"/>
        <v/>
      </c>
      <c r="O214" s="29"/>
      <c r="P214" s="29"/>
      <c r="Q214" s="29"/>
    </row>
    <row r="215" spans="1:18" s="1" customFormat="1" x14ac:dyDescent="0.3">
      <c r="A215" s="1" t="s">
        <v>65</v>
      </c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3" t="str">
        <f t="shared" si="15"/>
        <v/>
      </c>
      <c r="O215" s="29"/>
      <c r="P215" s="29"/>
      <c r="Q215" s="29"/>
      <c r="R215" s="22"/>
    </row>
    <row r="216" spans="1:18" s="1" customFormat="1" x14ac:dyDescent="0.3">
      <c r="A216" s="1" t="s">
        <v>62</v>
      </c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3" t="str">
        <f t="shared" si="15"/>
        <v/>
      </c>
      <c r="O216" s="29"/>
      <c r="P216" s="29"/>
      <c r="Q216" s="29"/>
      <c r="R216" s="22"/>
    </row>
    <row r="217" spans="1:18" s="1" customFormat="1" x14ac:dyDescent="0.3">
      <c r="M217" s="5" t="s">
        <v>34</v>
      </c>
      <c r="N217" s="33" t="str">
        <f>IF(N206&lt;&gt;"",SUM(N206:N216),"")</f>
        <v/>
      </c>
      <c r="P217" s="29"/>
      <c r="Q217" s="29"/>
      <c r="R217" s="22"/>
    </row>
    <row r="218" spans="1:18" s="1" customFormat="1" x14ac:dyDescent="0.3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O218" s="29"/>
      <c r="P218" s="29"/>
      <c r="Q218" s="29"/>
      <c r="R218" s="22"/>
    </row>
    <row r="219" spans="1:18" x14ac:dyDescent="0.3">
      <c r="A219" s="1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29"/>
      <c r="P219" s="29"/>
      <c r="Q219" s="29"/>
    </row>
    <row r="220" spans="1:18" x14ac:dyDescent="0.3">
      <c r="A220" s="1" t="s">
        <v>54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8" x14ac:dyDescent="0.3">
      <c r="A221" s="79" t="s">
        <v>100</v>
      </c>
      <c r="B221" s="6" t="s">
        <v>1</v>
      </c>
      <c r="C221" s="6" t="s">
        <v>2</v>
      </c>
      <c r="D221" s="6" t="s">
        <v>3</v>
      </c>
      <c r="E221" s="6" t="s">
        <v>4</v>
      </c>
      <c r="F221" s="6" t="s">
        <v>5</v>
      </c>
      <c r="G221" s="6" t="s">
        <v>6</v>
      </c>
      <c r="H221" s="6" t="s">
        <v>7</v>
      </c>
      <c r="I221" s="6" t="s">
        <v>8</v>
      </c>
      <c r="J221" s="6" t="s">
        <v>9</v>
      </c>
      <c r="K221" s="6" t="s">
        <v>10</v>
      </c>
      <c r="L221" s="6" t="s">
        <v>11</v>
      </c>
      <c r="M221" s="6" t="s">
        <v>12</v>
      </c>
      <c r="N221" s="78" t="s">
        <v>56</v>
      </c>
      <c r="O221" s="29"/>
      <c r="P221" s="29"/>
      <c r="Q221" s="29"/>
    </row>
    <row r="222" spans="1:18" x14ac:dyDescent="0.3">
      <c r="A222" s="79"/>
      <c r="B222" s="7" t="s">
        <v>13</v>
      </c>
      <c r="C222" s="7" t="s">
        <v>14</v>
      </c>
      <c r="D222" s="7" t="s">
        <v>15</v>
      </c>
      <c r="E222" s="7" t="s">
        <v>16</v>
      </c>
      <c r="F222" s="7" t="s">
        <v>17</v>
      </c>
      <c r="G222" s="7" t="s">
        <v>18</v>
      </c>
      <c r="H222" s="7" t="s">
        <v>19</v>
      </c>
      <c r="I222" s="7" t="s">
        <v>20</v>
      </c>
      <c r="J222" s="7" t="s">
        <v>21</v>
      </c>
      <c r="K222" s="7" t="s">
        <v>22</v>
      </c>
      <c r="L222" s="7" t="s">
        <v>23</v>
      </c>
      <c r="M222" s="7" t="s">
        <v>24</v>
      </c>
      <c r="N222" s="78"/>
      <c r="O222" s="29"/>
      <c r="P222" s="29"/>
      <c r="Q222" s="29"/>
    </row>
    <row r="223" spans="1:18" x14ac:dyDescent="0.3">
      <c r="A223" s="1" t="s">
        <v>35</v>
      </c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3" t="str">
        <f>IF(B223="","",(SUM(B223:M223)))</f>
        <v/>
      </c>
      <c r="O223" s="29"/>
      <c r="P223" s="29"/>
      <c r="Q223" s="29"/>
    </row>
    <row r="224" spans="1:18" x14ac:dyDescent="0.3">
      <c r="A224" s="1" t="s">
        <v>68</v>
      </c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3" t="str">
        <f t="shared" ref="N224:N233" si="16">IF(B224="","",(SUM(B224:M224)))</f>
        <v/>
      </c>
      <c r="O224" s="29"/>
      <c r="P224" s="29"/>
      <c r="Q224" s="29"/>
    </row>
    <row r="225" spans="1:18" x14ac:dyDescent="0.3">
      <c r="A225" s="28" t="s">
        <v>47</v>
      </c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3" t="str">
        <f t="shared" si="16"/>
        <v/>
      </c>
      <c r="O225" s="29"/>
      <c r="P225" s="29"/>
      <c r="Q225" s="29"/>
    </row>
    <row r="226" spans="1:18" x14ac:dyDescent="0.3">
      <c r="A226" s="1" t="s">
        <v>38</v>
      </c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3" t="str">
        <f t="shared" si="16"/>
        <v/>
      </c>
      <c r="O226" s="29"/>
      <c r="P226" s="29"/>
      <c r="Q226" s="29"/>
    </row>
    <row r="227" spans="1:18" x14ac:dyDescent="0.3">
      <c r="A227" s="1" t="s">
        <v>46</v>
      </c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3" t="str">
        <f t="shared" si="16"/>
        <v/>
      </c>
      <c r="O227" s="29"/>
      <c r="P227" s="29"/>
      <c r="Q227" s="29"/>
    </row>
    <row r="228" spans="1:18" x14ac:dyDescent="0.3">
      <c r="A228" s="1" t="s">
        <v>115</v>
      </c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3" t="str">
        <f t="shared" si="16"/>
        <v/>
      </c>
      <c r="O228" s="29"/>
      <c r="P228" s="29"/>
      <c r="Q228" s="29"/>
    </row>
    <row r="229" spans="1:18" x14ac:dyDescent="0.3">
      <c r="A229" s="1" t="s">
        <v>69</v>
      </c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3" t="str">
        <f t="shared" si="16"/>
        <v/>
      </c>
      <c r="O229" s="29"/>
      <c r="P229" s="29"/>
      <c r="Q229" s="29"/>
    </row>
    <row r="230" spans="1:18" x14ac:dyDescent="0.3">
      <c r="A230" s="1" t="s">
        <v>70</v>
      </c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3" t="str">
        <f t="shared" si="16"/>
        <v/>
      </c>
      <c r="O230" s="29"/>
      <c r="P230" s="29"/>
      <c r="Q230" s="29"/>
    </row>
    <row r="231" spans="1:18" x14ac:dyDescent="0.3">
      <c r="A231" s="1" t="s">
        <v>71</v>
      </c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3" t="str">
        <f t="shared" si="16"/>
        <v/>
      </c>
      <c r="O231" s="29"/>
      <c r="P231" s="29"/>
      <c r="Q231" s="29"/>
    </row>
    <row r="232" spans="1:18" s="1" customFormat="1" x14ac:dyDescent="0.3">
      <c r="A232" s="1" t="s">
        <v>65</v>
      </c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3" t="str">
        <f t="shared" si="16"/>
        <v/>
      </c>
      <c r="O232" s="29"/>
      <c r="P232" s="29"/>
      <c r="Q232" s="29"/>
      <c r="R232" s="22"/>
    </row>
    <row r="233" spans="1:18" s="1" customFormat="1" x14ac:dyDescent="0.3">
      <c r="A233" s="1" t="s">
        <v>62</v>
      </c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3" t="str">
        <f t="shared" si="16"/>
        <v/>
      </c>
      <c r="O233" s="29"/>
      <c r="P233" s="29"/>
      <c r="Q233" s="29"/>
      <c r="R233" s="22"/>
    </row>
    <row r="234" spans="1:18" s="1" customFormat="1" x14ac:dyDescent="0.3">
      <c r="M234" s="5" t="s">
        <v>34</v>
      </c>
      <c r="N234" s="33" t="str">
        <f>IF(N223&lt;&gt;"",SUM(N223:N233),"")</f>
        <v/>
      </c>
      <c r="P234" s="29"/>
      <c r="Q234" s="29"/>
      <c r="R234" s="22"/>
    </row>
    <row r="235" spans="1:18" s="1" customFormat="1" x14ac:dyDescent="0.3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O235" s="29"/>
      <c r="P235" s="29"/>
      <c r="Q235" s="29"/>
      <c r="R235" s="22"/>
    </row>
    <row r="236" spans="1:18" x14ac:dyDescent="0.3">
      <c r="A236" s="1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29"/>
      <c r="O236" s="29"/>
      <c r="P236" s="29"/>
      <c r="Q236" s="29"/>
    </row>
    <row r="237" spans="1:18" x14ac:dyDescent="0.3">
      <c r="A237" s="1" t="s">
        <v>55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8" x14ac:dyDescent="0.3">
      <c r="A238" s="79" t="s">
        <v>100</v>
      </c>
      <c r="B238" s="6" t="s">
        <v>1</v>
      </c>
      <c r="C238" s="6" t="s">
        <v>2</v>
      </c>
      <c r="D238" s="6" t="s">
        <v>3</v>
      </c>
      <c r="E238" s="6" t="s">
        <v>4</v>
      </c>
      <c r="F238" s="6" t="s">
        <v>5</v>
      </c>
      <c r="G238" s="6" t="s">
        <v>6</v>
      </c>
      <c r="H238" s="6" t="s">
        <v>7</v>
      </c>
      <c r="I238" s="6" t="s">
        <v>8</v>
      </c>
      <c r="J238" s="6" t="s">
        <v>9</v>
      </c>
      <c r="K238" s="6" t="s">
        <v>10</v>
      </c>
      <c r="L238" s="6" t="s">
        <v>11</v>
      </c>
      <c r="M238" s="6" t="s">
        <v>12</v>
      </c>
      <c r="N238" s="78" t="s">
        <v>56</v>
      </c>
      <c r="O238" s="29"/>
      <c r="P238" s="29"/>
      <c r="Q238" s="29"/>
    </row>
    <row r="239" spans="1:18" x14ac:dyDescent="0.3">
      <c r="A239" s="79"/>
      <c r="B239" s="7" t="s">
        <v>13</v>
      </c>
      <c r="C239" s="7" t="s">
        <v>14</v>
      </c>
      <c r="D239" s="7" t="s">
        <v>15</v>
      </c>
      <c r="E239" s="7" t="s">
        <v>16</v>
      </c>
      <c r="F239" s="7" t="s">
        <v>17</v>
      </c>
      <c r="G239" s="7" t="s">
        <v>18</v>
      </c>
      <c r="H239" s="7" t="s">
        <v>19</v>
      </c>
      <c r="I239" s="7" t="s">
        <v>20</v>
      </c>
      <c r="J239" s="7" t="s">
        <v>21</v>
      </c>
      <c r="K239" s="7" t="s">
        <v>22</v>
      </c>
      <c r="L239" s="7" t="s">
        <v>23</v>
      </c>
      <c r="M239" s="7" t="s">
        <v>24</v>
      </c>
      <c r="N239" s="78"/>
      <c r="O239" s="29"/>
      <c r="P239" s="29"/>
      <c r="Q239" s="29"/>
    </row>
    <row r="240" spans="1:18" x14ac:dyDescent="0.3">
      <c r="A240" s="1" t="s">
        <v>35</v>
      </c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3" t="str">
        <f>IF(B240="","",(SUM(B240:M240)))</f>
        <v/>
      </c>
      <c r="O240" s="29"/>
      <c r="P240" s="29"/>
      <c r="Q240" s="29"/>
    </row>
    <row r="241" spans="1:19" x14ac:dyDescent="0.3">
      <c r="A241" s="1" t="s">
        <v>68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3" t="str">
        <f t="shared" ref="N241:N250" si="17">IF(B241="","",(SUM(B241:M241)))</f>
        <v/>
      </c>
      <c r="O241" s="29"/>
      <c r="P241" s="29"/>
      <c r="Q241" s="29"/>
    </row>
    <row r="242" spans="1:19" x14ac:dyDescent="0.3">
      <c r="A242" s="28" t="s">
        <v>47</v>
      </c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3" t="str">
        <f t="shared" si="17"/>
        <v/>
      </c>
      <c r="O242" s="29"/>
      <c r="P242" s="29"/>
      <c r="Q242" s="29"/>
    </row>
    <row r="243" spans="1:19" x14ac:dyDescent="0.3">
      <c r="A243" s="1" t="s">
        <v>38</v>
      </c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3" t="str">
        <f t="shared" si="17"/>
        <v/>
      </c>
      <c r="O243" s="29"/>
      <c r="P243" s="29"/>
      <c r="Q243" s="29"/>
    </row>
    <row r="244" spans="1:19" x14ac:dyDescent="0.3">
      <c r="A244" s="1" t="s">
        <v>46</v>
      </c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3" t="str">
        <f t="shared" si="17"/>
        <v/>
      </c>
      <c r="O244" s="29"/>
      <c r="P244" s="29"/>
      <c r="Q244" s="29"/>
    </row>
    <row r="245" spans="1:19" x14ac:dyDescent="0.3">
      <c r="A245" s="1" t="s">
        <v>115</v>
      </c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3" t="str">
        <f t="shared" si="17"/>
        <v/>
      </c>
      <c r="O245" s="29"/>
      <c r="P245" s="29"/>
      <c r="Q245" s="29"/>
    </row>
    <row r="246" spans="1:19" x14ac:dyDescent="0.3">
      <c r="A246" s="1" t="s">
        <v>69</v>
      </c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3" t="str">
        <f t="shared" si="17"/>
        <v/>
      </c>
      <c r="O246" s="29"/>
      <c r="P246" s="29"/>
      <c r="Q246" s="29"/>
    </row>
    <row r="247" spans="1:19" x14ac:dyDescent="0.3">
      <c r="A247" s="1" t="s">
        <v>70</v>
      </c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3" t="str">
        <f t="shared" si="17"/>
        <v/>
      </c>
      <c r="O247" s="29"/>
      <c r="P247" s="29"/>
      <c r="Q247" s="29"/>
    </row>
    <row r="248" spans="1:19" x14ac:dyDescent="0.3">
      <c r="A248" s="1" t="s">
        <v>71</v>
      </c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3" t="str">
        <f t="shared" si="17"/>
        <v/>
      </c>
      <c r="O248" s="29"/>
      <c r="P248" s="29"/>
      <c r="Q248" s="29"/>
    </row>
    <row r="249" spans="1:19" s="1" customFormat="1" x14ac:dyDescent="0.3">
      <c r="A249" s="1" t="s">
        <v>65</v>
      </c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3" t="str">
        <f t="shared" si="17"/>
        <v/>
      </c>
      <c r="O249" s="29"/>
      <c r="P249" s="29"/>
      <c r="Q249" s="29"/>
      <c r="R249" s="22"/>
    </row>
    <row r="250" spans="1:19" s="1" customFormat="1" x14ac:dyDescent="0.3">
      <c r="A250" s="1" t="s">
        <v>62</v>
      </c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3" t="str">
        <f t="shared" si="17"/>
        <v/>
      </c>
      <c r="O250" s="29"/>
      <c r="P250" s="29"/>
      <c r="Q250" s="29"/>
      <c r="R250" s="22"/>
    </row>
    <row r="251" spans="1:19" s="1" customFormat="1" x14ac:dyDescent="0.3">
      <c r="M251" s="5" t="s">
        <v>34</v>
      </c>
      <c r="N251" s="33" t="str">
        <f>IF(N240&lt;&gt;"",SUM(N240:N250),"")</f>
        <v/>
      </c>
      <c r="P251" s="29"/>
      <c r="Q251" s="29"/>
      <c r="R251" s="22"/>
    </row>
    <row r="252" spans="1:19" s="1" customFormat="1" x14ac:dyDescent="0.3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O252" s="29"/>
      <c r="P252" s="29"/>
      <c r="Q252" s="29"/>
      <c r="R252" s="22"/>
    </row>
    <row r="253" spans="1:19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5"/>
      <c r="N253" s="29"/>
      <c r="O253" s="29"/>
      <c r="P253" s="29"/>
      <c r="Q253" s="29"/>
    </row>
    <row r="254" spans="1:19" x14ac:dyDescent="0.3">
      <c r="A254" s="1"/>
      <c r="B254" s="1"/>
      <c r="C254" s="1"/>
      <c r="D254" s="1"/>
      <c r="E254" s="1"/>
      <c r="F254" s="47"/>
      <c r="G254" s="47"/>
      <c r="H254" s="1"/>
      <c r="I254" s="1"/>
      <c r="J254" s="1"/>
      <c r="K254" s="1"/>
      <c r="L254" s="1"/>
      <c r="M254" s="5"/>
      <c r="N254" s="29"/>
      <c r="O254" s="29"/>
      <c r="P254" s="29"/>
      <c r="Q254" s="29"/>
    </row>
    <row r="255" spans="1:19" ht="19.5" x14ac:dyDescent="0.3">
      <c r="A255" s="37" t="s">
        <v>106</v>
      </c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5"/>
      <c r="N255" s="29"/>
      <c r="O255" s="43"/>
      <c r="P255" s="29"/>
      <c r="Q255" s="1"/>
    </row>
    <row r="256" spans="1:19" x14ac:dyDescent="0.3">
      <c r="A256" s="1" t="s">
        <v>64</v>
      </c>
      <c r="B256" s="11" t="s">
        <v>82</v>
      </c>
      <c r="C256" s="1"/>
      <c r="D256" s="53"/>
      <c r="E256" s="53"/>
      <c r="F256" s="53"/>
      <c r="G256" s="26"/>
      <c r="H256" s="26"/>
      <c r="I256" s="54"/>
      <c r="J256" s="54"/>
      <c r="K256" s="54"/>
      <c r="L256" s="26"/>
      <c r="M256" s="26"/>
      <c r="N256" s="26"/>
      <c r="O256" s="26"/>
      <c r="P256" s="4"/>
      <c r="Q256" s="27"/>
      <c r="R256" s="3"/>
      <c r="S256" s="3"/>
    </row>
    <row r="257" spans="1:20" x14ac:dyDescent="0.3">
      <c r="A257" s="11" t="s">
        <v>25</v>
      </c>
      <c r="B257" s="52" t="str">
        <f>IFERROR(N60,"")</f>
        <v/>
      </c>
      <c r="C257" s="1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"/>
      <c r="Q257" s="27"/>
      <c r="R257" s="3"/>
      <c r="S257" s="3"/>
    </row>
    <row r="258" spans="1:20" x14ac:dyDescent="0.3">
      <c r="A258" s="11" t="s">
        <v>26</v>
      </c>
      <c r="B258" s="52" t="str">
        <f>IFERROR(N78,"")</f>
        <v/>
      </c>
      <c r="C258" s="1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"/>
      <c r="Q258" s="27"/>
      <c r="R258" s="3"/>
      <c r="S258" s="3"/>
    </row>
    <row r="259" spans="1:20" x14ac:dyDescent="0.3">
      <c r="A259" s="11" t="s">
        <v>27</v>
      </c>
      <c r="B259" s="52" t="str">
        <f>IFERROR(N96,"")</f>
        <v/>
      </c>
      <c r="C259" s="1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"/>
      <c r="Q259" s="27"/>
      <c r="R259" s="3"/>
      <c r="S259" s="3"/>
    </row>
    <row r="260" spans="1:20" x14ac:dyDescent="0.3">
      <c r="A260" s="11" t="s">
        <v>28</v>
      </c>
      <c r="B260" s="52" t="str">
        <f>IFERROR(N114,"")</f>
        <v/>
      </c>
      <c r="C260" s="1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"/>
      <c r="Q260" s="27"/>
      <c r="R260" s="3"/>
      <c r="S260" s="3"/>
    </row>
    <row r="261" spans="1:20" x14ac:dyDescent="0.3">
      <c r="A261" s="11" t="s">
        <v>29</v>
      </c>
      <c r="B261" s="52" t="str">
        <f>IFERROR(N132,"")</f>
        <v/>
      </c>
      <c r="C261" s="1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"/>
      <c r="Q261" s="27"/>
      <c r="R261" s="3"/>
      <c r="S261" s="3"/>
    </row>
    <row r="262" spans="1:20" x14ac:dyDescent="0.3">
      <c r="A262" s="11" t="s">
        <v>30</v>
      </c>
      <c r="B262" s="52" t="str">
        <f>IFERROR(N150,"")</f>
        <v/>
      </c>
      <c r="C262" s="1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"/>
      <c r="Q262" s="27"/>
      <c r="S262" s="3"/>
    </row>
    <row r="263" spans="1:20" x14ac:dyDescent="0.3">
      <c r="A263" s="32" t="s">
        <v>44</v>
      </c>
      <c r="B263" s="9" t="e">
        <f>AVERAGE(B257:B262)</f>
        <v>#DIV/0!</v>
      </c>
      <c r="C263" s="44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"/>
      <c r="Q263" s="27"/>
      <c r="R263" s="3"/>
      <c r="S263" s="3"/>
    </row>
    <row r="264" spans="1:20" x14ac:dyDescent="0.3">
      <c r="A264" s="11" t="s">
        <v>31</v>
      </c>
      <c r="B264" s="10" t="e">
        <f>STDEV(B257:B262)</f>
        <v>#DIV/0!</v>
      </c>
      <c r="C264" s="1"/>
      <c r="D264" s="51"/>
      <c r="E264" s="51"/>
      <c r="F264" s="51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27"/>
      <c r="R264" s="42"/>
      <c r="S264" s="3"/>
    </row>
    <row r="265" spans="1:20" x14ac:dyDescent="0.3">
      <c r="A265" s="11" t="s">
        <v>32</v>
      </c>
      <c r="B265" s="10" t="e">
        <f>B264/SQRT(COUNT(B257:B262))</f>
        <v>#DIV/0!</v>
      </c>
      <c r="C265" s="1"/>
      <c r="D265" s="51"/>
      <c r="E265" s="51"/>
      <c r="F265" s="51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27"/>
      <c r="S265" s="3"/>
    </row>
    <row r="266" spans="1:20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7"/>
      <c r="T266" s="27"/>
    </row>
    <row r="267" spans="1:20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44"/>
      <c r="O267" s="1"/>
      <c r="P267" s="1"/>
      <c r="Q267" s="1"/>
      <c r="R267" s="17"/>
      <c r="T267" s="27"/>
    </row>
    <row r="268" spans="1:20" ht="19.5" x14ac:dyDescent="0.3">
      <c r="A268" s="38" t="s">
        <v>107</v>
      </c>
      <c r="N268" s="29"/>
      <c r="O268" s="1"/>
      <c r="P268" s="22"/>
      <c r="Q268" s="22"/>
      <c r="R268" s="17"/>
      <c r="T268" s="27"/>
    </row>
    <row r="269" spans="1:20" ht="18.75" x14ac:dyDescent="0.3">
      <c r="A269" s="40"/>
      <c r="B269" s="6" t="s">
        <v>1</v>
      </c>
      <c r="C269" s="6" t="s">
        <v>2</v>
      </c>
      <c r="D269" s="6" t="s">
        <v>3</v>
      </c>
      <c r="E269" s="6" t="s">
        <v>4</v>
      </c>
      <c r="F269" s="6" t="s">
        <v>5</v>
      </c>
      <c r="G269" s="6" t="s">
        <v>6</v>
      </c>
      <c r="H269" s="6" t="s">
        <v>7</v>
      </c>
      <c r="I269" s="6" t="s">
        <v>8</v>
      </c>
      <c r="J269" s="6" t="s">
        <v>9</v>
      </c>
      <c r="K269" s="6" t="s">
        <v>10</v>
      </c>
      <c r="L269" s="6" t="s">
        <v>11</v>
      </c>
      <c r="M269" s="6" t="s">
        <v>12</v>
      </c>
      <c r="N269" s="1"/>
      <c r="O269" s="1"/>
      <c r="P269" s="22"/>
      <c r="Q269" s="22"/>
      <c r="R269" s="17"/>
      <c r="T269" s="27"/>
    </row>
    <row r="270" spans="1:20" ht="18.75" x14ac:dyDescent="0.3">
      <c r="A270" s="40"/>
      <c r="B270" s="7" t="s">
        <v>13</v>
      </c>
      <c r="C270" s="7" t="s">
        <v>14</v>
      </c>
      <c r="D270" s="7" t="s">
        <v>15</v>
      </c>
      <c r="E270" s="7" t="s">
        <v>16</v>
      </c>
      <c r="F270" s="7" t="s">
        <v>17</v>
      </c>
      <c r="G270" s="7" t="s">
        <v>18</v>
      </c>
      <c r="H270" s="7" t="s">
        <v>19</v>
      </c>
      <c r="I270" s="7" t="s">
        <v>20</v>
      </c>
      <c r="J270" s="7" t="s">
        <v>21</v>
      </c>
      <c r="K270" s="7" t="s">
        <v>22</v>
      </c>
      <c r="L270" s="7" t="s">
        <v>23</v>
      </c>
      <c r="M270" s="7" t="s">
        <v>24</v>
      </c>
      <c r="N270" s="33" t="s">
        <v>56</v>
      </c>
      <c r="O270" s="25" t="s">
        <v>58</v>
      </c>
      <c r="P270" s="14" t="s">
        <v>59</v>
      </c>
      <c r="Q270" s="11" t="s">
        <v>57</v>
      </c>
      <c r="R270" s="17"/>
      <c r="T270" s="27"/>
    </row>
    <row r="271" spans="1:20" x14ac:dyDescent="0.3">
      <c r="A271" s="1" t="s">
        <v>72</v>
      </c>
      <c r="B271" s="31" t="e">
        <f>SUM(B28:B37)/$B$7</f>
        <v>#DIV/0!</v>
      </c>
      <c r="C271" s="31" t="e">
        <f t="shared" ref="C271:M271" si="18">SUM(C28:C37)/$B$7</f>
        <v>#DIV/0!</v>
      </c>
      <c r="D271" s="31" t="e">
        <f t="shared" si="18"/>
        <v>#DIV/0!</v>
      </c>
      <c r="E271" s="31" t="e">
        <f t="shared" si="18"/>
        <v>#DIV/0!</v>
      </c>
      <c r="F271" s="31" t="e">
        <f t="shared" si="18"/>
        <v>#DIV/0!</v>
      </c>
      <c r="G271" s="31" t="e">
        <f t="shared" si="18"/>
        <v>#DIV/0!</v>
      </c>
      <c r="H271" s="31" t="e">
        <f t="shared" si="18"/>
        <v>#DIV/0!</v>
      </c>
      <c r="I271" s="31" t="e">
        <f t="shared" si="18"/>
        <v>#DIV/0!</v>
      </c>
      <c r="J271" s="31" t="e">
        <f t="shared" si="18"/>
        <v>#DIV/0!</v>
      </c>
      <c r="K271" s="31" t="e">
        <f t="shared" si="18"/>
        <v>#DIV/0!</v>
      </c>
      <c r="L271" s="31" t="e">
        <f t="shared" si="18"/>
        <v>#DIV/0!</v>
      </c>
      <c r="M271" s="31" t="e">
        <f t="shared" si="18"/>
        <v>#DIV/0!</v>
      </c>
      <c r="N271" s="9" t="e">
        <f>SUM(B271:M271)</f>
        <v>#DIV/0!</v>
      </c>
      <c r="O271" s="10" t="e">
        <f>STDEV(N28:N37)</f>
        <v>#DIV/0!</v>
      </c>
      <c r="P271" s="10" t="e">
        <f>O271/SQRT($B$7)</f>
        <v>#DIV/0!</v>
      </c>
      <c r="Q271" s="14" t="e">
        <f t="shared" ref="Q271:Q282" si="19">(N271/$N$286)*100</f>
        <v>#DIV/0!</v>
      </c>
      <c r="R271" s="17"/>
      <c r="T271" s="27"/>
    </row>
    <row r="272" spans="1:20" x14ac:dyDescent="0.3">
      <c r="A272" s="1" t="s">
        <v>73</v>
      </c>
      <c r="B272" s="31" t="e">
        <f t="shared" ref="B272:M272" si="20">SUM(B46,B64,B82,B100,B118,B136)/$B$6</f>
        <v>#DIV/0!</v>
      </c>
      <c r="C272" s="31" t="e">
        <f t="shared" si="20"/>
        <v>#DIV/0!</v>
      </c>
      <c r="D272" s="31" t="e">
        <f t="shared" si="20"/>
        <v>#DIV/0!</v>
      </c>
      <c r="E272" s="31" t="e">
        <f t="shared" si="20"/>
        <v>#DIV/0!</v>
      </c>
      <c r="F272" s="31" t="e">
        <f t="shared" si="20"/>
        <v>#DIV/0!</v>
      </c>
      <c r="G272" s="31" t="e">
        <f t="shared" si="20"/>
        <v>#DIV/0!</v>
      </c>
      <c r="H272" s="31" t="e">
        <f t="shared" si="20"/>
        <v>#DIV/0!</v>
      </c>
      <c r="I272" s="31" t="e">
        <f t="shared" si="20"/>
        <v>#DIV/0!</v>
      </c>
      <c r="J272" s="31" t="e">
        <f t="shared" si="20"/>
        <v>#DIV/0!</v>
      </c>
      <c r="K272" s="31" t="e">
        <f t="shared" si="20"/>
        <v>#DIV/0!</v>
      </c>
      <c r="L272" s="31" t="e">
        <f t="shared" si="20"/>
        <v>#DIV/0!</v>
      </c>
      <c r="M272" s="31" t="e">
        <f t="shared" si="20"/>
        <v>#DIV/0!</v>
      </c>
      <c r="N272" s="9" t="e">
        <f t="shared" ref="N272:N285" si="21">SUM(B272:M272)</f>
        <v>#DIV/0!</v>
      </c>
      <c r="O272" s="10" t="e">
        <f t="shared" ref="O272:O285" si="22">STDEV(N46,N64,N82,N100,N118,N136)</f>
        <v>#DIV/0!</v>
      </c>
      <c r="P272" s="10" t="e">
        <f t="shared" ref="P272:P285" si="23">O272/SQRT($B$6)</f>
        <v>#DIV/0!</v>
      </c>
      <c r="Q272" s="14" t="e">
        <f t="shared" si="19"/>
        <v>#DIV/0!</v>
      </c>
      <c r="R272" s="17"/>
      <c r="T272" s="27"/>
    </row>
    <row r="273" spans="1:25" x14ac:dyDescent="0.3">
      <c r="A273" s="1" t="s">
        <v>74</v>
      </c>
      <c r="B273" s="31" t="e">
        <f t="shared" ref="B273:M273" si="24">SUM(B47,B65,B83,B101,B119,B137)/$B$6</f>
        <v>#DIV/0!</v>
      </c>
      <c r="C273" s="31" t="e">
        <f t="shared" si="24"/>
        <v>#DIV/0!</v>
      </c>
      <c r="D273" s="31" t="e">
        <f t="shared" si="24"/>
        <v>#DIV/0!</v>
      </c>
      <c r="E273" s="31" t="e">
        <f t="shared" si="24"/>
        <v>#DIV/0!</v>
      </c>
      <c r="F273" s="31" t="e">
        <f t="shared" si="24"/>
        <v>#DIV/0!</v>
      </c>
      <c r="G273" s="31" t="e">
        <f t="shared" si="24"/>
        <v>#DIV/0!</v>
      </c>
      <c r="H273" s="31" t="e">
        <f t="shared" si="24"/>
        <v>#DIV/0!</v>
      </c>
      <c r="I273" s="31" t="e">
        <f t="shared" si="24"/>
        <v>#DIV/0!</v>
      </c>
      <c r="J273" s="31" t="e">
        <f t="shared" si="24"/>
        <v>#DIV/0!</v>
      </c>
      <c r="K273" s="31" t="e">
        <f t="shared" si="24"/>
        <v>#DIV/0!</v>
      </c>
      <c r="L273" s="31" t="e">
        <f t="shared" si="24"/>
        <v>#DIV/0!</v>
      </c>
      <c r="M273" s="31" t="e">
        <f t="shared" si="24"/>
        <v>#DIV/0!</v>
      </c>
      <c r="N273" s="9" t="e">
        <f t="shared" si="21"/>
        <v>#DIV/0!</v>
      </c>
      <c r="O273" s="10" t="e">
        <f t="shared" si="22"/>
        <v>#DIV/0!</v>
      </c>
      <c r="P273" s="10" t="e">
        <f t="shared" si="23"/>
        <v>#DIV/0!</v>
      </c>
      <c r="Q273" s="14" t="e">
        <f t="shared" si="19"/>
        <v>#DIV/0!</v>
      </c>
      <c r="R273" s="17"/>
      <c r="T273" s="27"/>
    </row>
    <row r="274" spans="1:25" x14ac:dyDescent="0.3">
      <c r="A274" s="1" t="s">
        <v>75</v>
      </c>
      <c r="B274" s="31" t="e">
        <f t="shared" ref="B274:M274" si="25">SUM(B48,B66,B84,B102,B120,B138)/$B$6</f>
        <v>#DIV/0!</v>
      </c>
      <c r="C274" s="31" t="e">
        <f t="shared" si="25"/>
        <v>#DIV/0!</v>
      </c>
      <c r="D274" s="31" t="e">
        <f t="shared" si="25"/>
        <v>#DIV/0!</v>
      </c>
      <c r="E274" s="31" t="e">
        <f t="shared" si="25"/>
        <v>#DIV/0!</v>
      </c>
      <c r="F274" s="31" t="e">
        <f t="shared" si="25"/>
        <v>#DIV/0!</v>
      </c>
      <c r="G274" s="31" t="e">
        <f t="shared" si="25"/>
        <v>#DIV/0!</v>
      </c>
      <c r="H274" s="31" t="e">
        <f t="shared" si="25"/>
        <v>#DIV/0!</v>
      </c>
      <c r="I274" s="31" t="e">
        <f t="shared" si="25"/>
        <v>#DIV/0!</v>
      </c>
      <c r="J274" s="31" t="e">
        <f t="shared" si="25"/>
        <v>#DIV/0!</v>
      </c>
      <c r="K274" s="31" t="e">
        <f t="shared" si="25"/>
        <v>#DIV/0!</v>
      </c>
      <c r="L274" s="31" t="e">
        <f t="shared" si="25"/>
        <v>#DIV/0!</v>
      </c>
      <c r="M274" s="31" t="e">
        <f t="shared" si="25"/>
        <v>#DIV/0!</v>
      </c>
      <c r="N274" s="9" t="e">
        <f t="shared" si="21"/>
        <v>#DIV/0!</v>
      </c>
      <c r="O274" s="10" t="e">
        <f t="shared" si="22"/>
        <v>#DIV/0!</v>
      </c>
      <c r="P274" s="10" t="e">
        <f t="shared" si="23"/>
        <v>#DIV/0!</v>
      </c>
      <c r="Q274" s="14" t="e">
        <f t="shared" si="19"/>
        <v>#DIV/0!</v>
      </c>
      <c r="R274" s="17"/>
      <c r="T274" s="27"/>
    </row>
    <row r="275" spans="1:25" x14ac:dyDescent="0.3">
      <c r="A275" s="1" t="s">
        <v>76</v>
      </c>
      <c r="B275" s="31" t="e">
        <f t="shared" ref="B275:M275" si="26">SUM(B49,B67,B85,B103,B121,B139)/$B$6</f>
        <v>#DIV/0!</v>
      </c>
      <c r="C275" s="31" t="e">
        <f t="shared" si="26"/>
        <v>#DIV/0!</v>
      </c>
      <c r="D275" s="31" t="e">
        <f t="shared" si="26"/>
        <v>#DIV/0!</v>
      </c>
      <c r="E275" s="31" t="e">
        <f t="shared" si="26"/>
        <v>#DIV/0!</v>
      </c>
      <c r="F275" s="31" t="e">
        <f t="shared" si="26"/>
        <v>#DIV/0!</v>
      </c>
      <c r="G275" s="31" t="e">
        <f t="shared" si="26"/>
        <v>#DIV/0!</v>
      </c>
      <c r="H275" s="31" t="e">
        <f t="shared" si="26"/>
        <v>#DIV/0!</v>
      </c>
      <c r="I275" s="31" t="e">
        <f t="shared" si="26"/>
        <v>#DIV/0!</v>
      </c>
      <c r="J275" s="31" t="e">
        <f t="shared" si="26"/>
        <v>#DIV/0!</v>
      </c>
      <c r="K275" s="31" t="e">
        <f t="shared" si="26"/>
        <v>#DIV/0!</v>
      </c>
      <c r="L275" s="31" t="e">
        <f t="shared" si="26"/>
        <v>#DIV/0!</v>
      </c>
      <c r="M275" s="31" t="e">
        <f t="shared" si="26"/>
        <v>#DIV/0!</v>
      </c>
      <c r="N275" s="9" t="e">
        <f t="shared" si="21"/>
        <v>#DIV/0!</v>
      </c>
      <c r="O275" s="10" t="e">
        <f t="shared" si="22"/>
        <v>#DIV/0!</v>
      </c>
      <c r="P275" s="10" t="e">
        <f t="shared" si="23"/>
        <v>#DIV/0!</v>
      </c>
      <c r="Q275" s="14" t="e">
        <f t="shared" si="19"/>
        <v>#DIV/0!</v>
      </c>
      <c r="R275" s="17"/>
      <c r="T275" s="27"/>
    </row>
    <row r="276" spans="1:25" x14ac:dyDescent="0.3">
      <c r="A276" s="28" t="s">
        <v>47</v>
      </c>
      <c r="B276" s="31" t="e">
        <f t="shared" ref="B276:M276" si="27">SUM(B50,B68,B86,B104,B122,B140)/$B$6</f>
        <v>#DIV/0!</v>
      </c>
      <c r="C276" s="31" t="e">
        <f t="shared" si="27"/>
        <v>#DIV/0!</v>
      </c>
      <c r="D276" s="31" t="e">
        <f t="shared" si="27"/>
        <v>#DIV/0!</v>
      </c>
      <c r="E276" s="31" t="e">
        <f t="shared" si="27"/>
        <v>#DIV/0!</v>
      </c>
      <c r="F276" s="31" t="e">
        <f t="shared" si="27"/>
        <v>#DIV/0!</v>
      </c>
      <c r="G276" s="31" t="e">
        <f t="shared" si="27"/>
        <v>#DIV/0!</v>
      </c>
      <c r="H276" s="31" t="e">
        <f t="shared" si="27"/>
        <v>#DIV/0!</v>
      </c>
      <c r="I276" s="31" t="e">
        <f t="shared" si="27"/>
        <v>#DIV/0!</v>
      </c>
      <c r="J276" s="31" t="e">
        <f t="shared" si="27"/>
        <v>#DIV/0!</v>
      </c>
      <c r="K276" s="31" t="e">
        <f t="shared" si="27"/>
        <v>#DIV/0!</v>
      </c>
      <c r="L276" s="31" t="e">
        <f t="shared" si="27"/>
        <v>#DIV/0!</v>
      </c>
      <c r="M276" s="31" t="e">
        <f t="shared" si="27"/>
        <v>#DIV/0!</v>
      </c>
      <c r="N276" s="9" t="e">
        <f t="shared" si="21"/>
        <v>#DIV/0!</v>
      </c>
      <c r="O276" s="10" t="e">
        <f t="shared" si="22"/>
        <v>#DIV/0!</v>
      </c>
      <c r="P276" s="10" t="e">
        <f t="shared" si="23"/>
        <v>#DIV/0!</v>
      </c>
      <c r="Q276" s="14" t="e">
        <f t="shared" si="19"/>
        <v>#DIV/0!</v>
      </c>
      <c r="R276" s="17"/>
      <c r="T276" s="27"/>
    </row>
    <row r="277" spans="1:25" x14ac:dyDescent="0.3">
      <c r="A277" s="28" t="s">
        <v>48</v>
      </c>
      <c r="B277" s="31" t="e">
        <f t="shared" ref="B277:M277" si="28">SUM(B51,B69,B87,B105,B123,B141)/$B$6</f>
        <v>#DIV/0!</v>
      </c>
      <c r="C277" s="31" t="e">
        <f t="shared" si="28"/>
        <v>#DIV/0!</v>
      </c>
      <c r="D277" s="31" t="e">
        <f t="shared" si="28"/>
        <v>#DIV/0!</v>
      </c>
      <c r="E277" s="31" t="e">
        <f t="shared" si="28"/>
        <v>#DIV/0!</v>
      </c>
      <c r="F277" s="31" t="e">
        <f t="shared" si="28"/>
        <v>#DIV/0!</v>
      </c>
      <c r="G277" s="31" t="e">
        <f t="shared" si="28"/>
        <v>#DIV/0!</v>
      </c>
      <c r="H277" s="31" t="e">
        <f t="shared" si="28"/>
        <v>#DIV/0!</v>
      </c>
      <c r="I277" s="31" t="e">
        <f t="shared" si="28"/>
        <v>#DIV/0!</v>
      </c>
      <c r="J277" s="31" t="e">
        <f t="shared" si="28"/>
        <v>#DIV/0!</v>
      </c>
      <c r="K277" s="31" t="e">
        <f t="shared" si="28"/>
        <v>#DIV/0!</v>
      </c>
      <c r="L277" s="31" t="e">
        <f t="shared" si="28"/>
        <v>#DIV/0!</v>
      </c>
      <c r="M277" s="31" t="e">
        <f t="shared" si="28"/>
        <v>#DIV/0!</v>
      </c>
      <c r="N277" s="9" t="e">
        <f t="shared" si="21"/>
        <v>#DIV/0!</v>
      </c>
      <c r="O277" s="10" t="e">
        <f t="shared" si="22"/>
        <v>#DIV/0!</v>
      </c>
      <c r="P277" s="10" t="e">
        <f t="shared" si="23"/>
        <v>#DIV/0!</v>
      </c>
      <c r="Q277" s="14" t="e">
        <f t="shared" si="19"/>
        <v>#DIV/0!</v>
      </c>
      <c r="T277" s="27"/>
    </row>
    <row r="278" spans="1:25" x14ac:dyDescent="0.3">
      <c r="A278" s="28" t="s">
        <v>49</v>
      </c>
      <c r="B278" s="31" t="e">
        <f t="shared" ref="B278:M278" si="29">SUM(B52,B70,B88,B106,B124,B142)/$B$6</f>
        <v>#DIV/0!</v>
      </c>
      <c r="C278" s="31" t="e">
        <f t="shared" si="29"/>
        <v>#DIV/0!</v>
      </c>
      <c r="D278" s="31" t="e">
        <f t="shared" si="29"/>
        <v>#DIV/0!</v>
      </c>
      <c r="E278" s="31" t="e">
        <f t="shared" si="29"/>
        <v>#DIV/0!</v>
      </c>
      <c r="F278" s="31" t="e">
        <f t="shared" si="29"/>
        <v>#DIV/0!</v>
      </c>
      <c r="G278" s="31" t="e">
        <f t="shared" si="29"/>
        <v>#DIV/0!</v>
      </c>
      <c r="H278" s="31" t="e">
        <f t="shared" si="29"/>
        <v>#DIV/0!</v>
      </c>
      <c r="I278" s="31" t="e">
        <f t="shared" si="29"/>
        <v>#DIV/0!</v>
      </c>
      <c r="J278" s="31" t="e">
        <f t="shared" si="29"/>
        <v>#DIV/0!</v>
      </c>
      <c r="K278" s="31" t="e">
        <f t="shared" si="29"/>
        <v>#DIV/0!</v>
      </c>
      <c r="L278" s="31" t="e">
        <f t="shared" si="29"/>
        <v>#DIV/0!</v>
      </c>
      <c r="M278" s="31" t="e">
        <f t="shared" si="29"/>
        <v>#DIV/0!</v>
      </c>
      <c r="N278" s="9" t="e">
        <f t="shared" si="21"/>
        <v>#DIV/0!</v>
      </c>
      <c r="O278" s="10" t="e">
        <f t="shared" si="22"/>
        <v>#DIV/0!</v>
      </c>
      <c r="P278" s="10" t="e">
        <f t="shared" si="23"/>
        <v>#DIV/0!</v>
      </c>
      <c r="Q278" s="14" t="e">
        <f t="shared" si="19"/>
        <v>#DIV/0!</v>
      </c>
      <c r="T278" s="27"/>
    </row>
    <row r="279" spans="1:25" x14ac:dyDescent="0.3">
      <c r="A279" s="28" t="s">
        <v>77</v>
      </c>
      <c r="B279" s="31" t="e">
        <f t="shared" ref="B279:M279" si="30">SUM(B53,B71,B89,B107,B125,B143)/$B$6</f>
        <v>#DIV/0!</v>
      </c>
      <c r="C279" s="31" t="e">
        <f t="shared" si="30"/>
        <v>#DIV/0!</v>
      </c>
      <c r="D279" s="31" t="e">
        <f t="shared" si="30"/>
        <v>#DIV/0!</v>
      </c>
      <c r="E279" s="31" t="e">
        <f t="shared" si="30"/>
        <v>#DIV/0!</v>
      </c>
      <c r="F279" s="31" t="e">
        <f t="shared" si="30"/>
        <v>#DIV/0!</v>
      </c>
      <c r="G279" s="31" t="e">
        <f t="shared" si="30"/>
        <v>#DIV/0!</v>
      </c>
      <c r="H279" s="31" t="e">
        <f t="shared" si="30"/>
        <v>#DIV/0!</v>
      </c>
      <c r="I279" s="31" t="e">
        <f t="shared" si="30"/>
        <v>#DIV/0!</v>
      </c>
      <c r="J279" s="31" t="e">
        <f t="shared" si="30"/>
        <v>#DIV/0!</v>
      </c>
      <c r="K279" s="31" t="e">
        <f t="shared" si="30"/>
        <v>#DIV/0!</v>
      </c>
      <c r="L279" s="31" t="e">
        <f t="shared" si="30"/>
        <v>#DIV/0!</v>
      </c>
      <c r="M279" s="31" t="e">
        <f t="shared" si="30"/>
        <v>#DIV/0!</v>
      </c>
      <c r="N279" s="9" t="e">
        <f t="shared" si="21"/>
        <v>#DIV/0!</v>
      </c>
      <c r="O279" s="10" t="e">
        <f t="shared" si="22"/>
        <v>#DIV/0!</v>
      </c>
      <c r="P279" s="10" t="e">
        <f t="shared" si="23"/>
        <v>#DIV/0!</v>
      </c>
      <c r="Q279" s="14" t="e">
        <f t="shared" si="19"/>
        <v>#DIV/0!</v>
      </c>
    </row>
    <row r="280" spans="1:25" x14ac:dyDescent="0.3">
      <c r="A280" s="28" t="s">
        <v>78</v>
      </c>
      <c r="B280" s="31" t="e">
        <f t="shared" ref="B280:M280" si="31">SUM(B54,B72,B90,B108,B126,B144)/$B$6</f>
        <v>#DIV/0!</v>
      </c>
      <c r="C280" s="31" t="e">
        <f t="shared" si="31"/>
        <v>#DIV/0!</v>
      </c>
      <c r="D280" s="31" t="e">
        <f t="shared" si="31"/>
        <v>#DIV/0!</v>
      </c>
      <c r="E280" s="31" t="e">
        <f t="shared" si="31"/>
        <v>#DIV/0!</v>
      </c>
      <c r="F280" s="31" t="e">
        <f t="shared" si="31"/>
        <v>#DIV/0!</v>
      </c>
      <c r="G280" s="31" t="e">
        <f t="shared" si="31"/>
        <v>#DIV/0!</v>
      </c>
      <c r="H280" s="31" t="e">
        <f t="shared" si="31"/>
        <v>#DIV/0!</v>
      </c>
      <c r="I280" s="31" t="e">
        <f t="shared" si="31"/>
        <v>#DIV/0!</v>
      </c>
      <c r="J280" s="31" t="e">
        <f t="shared" si="31"/>
        <v>#DIV/0!</v>
      </c>
      <c r="K280" s="31" t="e">
        <f t="shared" si="31"/>
        <v>#DIV/0!</v>
      </c>
      <c r="L280" s="31" t="e">
        <f t="shared" si="31"/>
        <v>#DIV/0!</v>
      </c>
      <c r="M280" s="31" t="e">
        <f t="shared" si="31"/>
        <v>#DIV/0!</v>
      </c>
      <c r="N280" s="9" t="e">
        <f t="shared" si="21"/>
        <v>#DIV/0!</v>
      </c>
      <c r="O280" s="10" t="e">
        <f t="shared" si="22"/>
        <v>#DIV/0!</v>
      </c>
      <c r="P280" s="10" t="e">
        <f t="shared" si="23"/>
        <v>#DIV/0!</v>
      </c>
      <c r="Q280" s="14" t="e">
        <f t="shared" si="19"/>
        <v>#DIV/0!</v>
      </c>
    </row>
    <row r="281" spans="1:25" x14ac:dyDescent="0.3">
      <c r="A281" s="1" t="s">
        <v>36</v>
      </c>
      <c r="B281" s="31" t="e">
        <f t="shared" ref="B281:M281" si="32">SUM(B55,B73,B91,B109,B127,B145)/$B$6</f>
        <v>#DIV/0!</v>
      </c>
      <c r="C281" s="31" t="e">
        <f t="shared" si="32"/>
        <v>#DIV/0!</v>
      </c>
      <c r="D281" s="31" t="e">
        <f t="shared" si="32"/>
        <v>#DIV/0!</v>
      </c>
      <c r="E281" s="31" t="e">
        <f t="shared" si="32"/>
        <v>#DIV/0!</v>
      </c>
      <c r="F281" s="31" t="e">
        <f t="shared" si="32"/>
        <v>#DIV/0!</v>
      </c>
      <c r="G281" s="31" t="e">
        <f t="shared" si="32"/>
        <v>#DIV/0!</v>
      </c>
      <c r="H281" s="31" t="e">
        <f t="shared" si="32"/>
        <v>#DIV/0!</v>
      </c>
      <c r="I281" s="31" t="e">
        <f t="shared" si="32"/>
        <v>#DIV/0!</v>
      </c>
      <c r="J281" s="31" t="e">
        <f t="shared" si="32"/>
        <v>#DIV/0!</v>
      </c>
      <c r="K281" s="31" t="e">
        <f t="shared" si="32"/>
        <v>#DIV/0!</v>
      </c>
      <c r="L281" s="31" t="e">
        <f t="shared" si="32"/>
        <v>#DIV/0!</v>
      </c>
      <c r="M281" s="31" t="e">
        <f t="shared" si="32"/>
        <v>#DIV/0!</v>
      </c>
      <c r="N281" s="9" t="e">
        <f t="shared" si="21"/>
        <v>#DIV/0!</v>
      </c>
      <c r="O281" s="10" t="e">
        <f t="shared" si="22"/>
        <v>#DIV/0!</v>
      </c>
      <c r="P281" s="10" t="e">
        <f t="shared" si="23"/>
        <v>#DIV/0!</v>
      </c>
      <c r="Q281" s="14" t="e">
        <f t="shared" si="19"/>
        <v>#DIV/0!</v>
      </c>
    </row>
    <row r="282" spans="1:25" x14ac:dyDescent="0.3">
      <c r="A282" s="1" t="s">
        <v>37</v>
      </c>
      <c r="B282" s="31" t="e">
        <f t="shared" ref="B282:M282" si="33">SUM(B56,B74,B92,B110,B128,B146)/$B$6</f>
        <v>#DIV/0!</v>
      </c>
      <c r="C282" s="31" t="e">
        <f t="shared" si="33"/>
        <v>#DIV/0!</v>
      </c>
      <c r="D282" s="31" t="e">
        <f t="shared" si="33"/>
        <v>#DIV/0!</v>
      </c>
      <c r="E282" s="31" t="e">
        <f t="shared" si="33"/>
        <v>#DIV/0!</v>
      </c>
      <c r="F282" s="31" t="e">
        <f t="shared" si="33"/>
        <v>#DIV/0!</v>
      </c>
      <c r="G282" s="31" t="e">
        <f t="shared" si="33"/>
        <v>#DIV/0!</v>
      </c>
      <c r="H282" s="31" t="e">
        <f t="shared" si="33"/>
        <v>#DIV/0!</v>
      </c>
      <c r="I282" s="31" t="e">
        <f t="shared" si="33"/>
        <v>#DIV/0!</v>
      </c>
      <c r="J282" s="31" t="e">
        <f t="shared" si="33"/>
        <v>#DIV/0!</v>
      </c>
      <c r="K282" s="31" t="e">
        <f t="shared" si="33"/>
        <v>#DIV/0!</v>
      </c>
      <c r="L282" s="31" t="e">
        <f t="shared" si="33"/>
        <v>#DIV/0!</v>
      </c>
      <c r="M282" s="31" t="e">
        <f t="shared" si="33"/>
        <v>#DIV/0!</v>
      </c>
      <c r="N282" s="9" t="e">
        <f t="shared" si="21"/>
        <v>#DIV/0!</v>
      </c>
      <c r="O282" s="10" t="e">
        <f t="shared" si="22"/>
        <v>#DIV/0!</v>
      </c>
      <c r="P282" s="10" t="e">
        <f t="shared" si="23"/>
        <v>#DIV/0!</v>
      </c>
      <c r="Q282" s="14" t="e">
        <f t="shared" si="19"/>
        <v>#DIV/0!</v>
      </c>
    </row>
    <row r="283" spans="1:25" x14ac:dyDescent="0.3">
      <c r="A283" s="1" t="s">
        <v>79</v>
      </c>
      <c r="B283" s="31" t="e">
        <f t="shared" ref="B283:M283" si="34">SUM(B57,B75,B93,B111,B129,B147)/$B$6</f>
        <v>#DIV/0!</v>
      </c>
      <c r="C283" s="31" t="e">
        <f t="shared" si="34"/>
        <v>#DIV/0!</v>
      </c>
      <c r="D283" s="31" t="e">
        <f t="shared" si="34"/>
        <v>#DIV/0!</v>
      </c>
      <c r="E283" s="31" t="e">
        <f t="shared" si="34"/>
        <v>#DIV/0!</v>
      </c>
      <c r="F283" s="31" t="e">
        <f t="shared" si="34"/>
        <v>#DIV/0!</v>
      </c>
      <c r="G283" s="31" t="e">
        <f t="shared" si="34"/>
        <v>#DIV/0!</v>
      </c>
      <c r="H283" s="31" t="e">
        <f t="shared" si="34"/>
        <v>#DIV/0!</v>
      </c>
      <c r="I283" s="31" t="e">
        <f t="shared" si="34"/>
        <v>#DIV/0!</v>
      </c>
      <c r="J283" s="31" t="e">
        <f t="shared" si="34"/>
        <v>#DIV/0!</v>
      </c>
      <c r="K283" s="31" t="e">
        <f t="shared" si="34"/>
        <v>#DIV/0!</v>
      </c>
      <c r="L283" s="31" t="e">
        <f t="shared" si="34"/>
        <v>#DIV/0!</v>
      </c>
      <c r="M283" s="31" t="e">
        <f t="shared" si="34"/>
        <v>#DIV/0!</v>
      </c>
      <c r="N283" s="9" t="e">
        <f t="shared" si="21"/>
        <v>#DIV/0!</v>
      </c>
      <c r="O283" s="10" t="e">
        <f t="shared" si="22"/>
        <v>#DIV/0!</v>
      </c>
      <c r="P283" s="10" t="e">
        <f t="shared" si="23"/>
        <v>#DIV/0!</v>
      </c>
      <c r="Q283" s="14" t="e">
        <f t="shared" ref="Q283:Q285" si="35">(N283/$N$286)*100</f>
        <v>#DIV/0!</v>
      </c>
    </row>
    <row r="284" spans="1:25" x14ac:dyDescent="0.3">
      <c r="A284" s="1" t="s">
        <v>80</v>
      </c>
      <c r="B284" s="31" t="e">
        <f t="shared" ref="B284:M284" si="36">SUM(B58,B76,B94,B112,B130,B148)/$B$6</f>
        <v>#DIV/0!</v>
      </c>
      <c r="C284" s="31" t="e">
        <f t="shared" si="36"/>
        <v>#DIV/0!</v>
      </c>
      <c r="D284" s="31" t="e">
        <f t="shared" si="36"/>
        <v>#DIV/0!</v>
      </c>
      <c r="E284" s="31" t="e">
        <f t="shared" si="36"/>
        <v>#DIV/0!</v>
      </c>
      <c r="F284" s="31" t="e">
        <f t="shared" si="36"/>
        <v>#DIV/0!</v>
      </c>
      <c r="G284" s="31" t="e">
        <f t="shared" si="36"/>
        <v>#DIV/0!</v>
      </c>
      <c r="H284" s="31" t="e">
        <f t="shared" si="36"/>
        <v>#DIV/0!</v>
      </c>
      <c r="I284" s="31" t="e">
        <f t="shared" si="36"/>
        <v>#DIV/0!</v>
      </c>
      <c r="J284" s="31" t="e">
        <f t="shared" si="36"/>
        <v>#DIV/0!</v>
      </c>
      <c r="K284" s="31" t="e">
        <f t="shared" si="36"/>
        <v>#DIV/0!</v>
      </c>
      <c r="L284" s="31" t="e">
        <f t="shared" si="36"/>
        <v>#DIV/0!</v>
      </c>
      <c r="M284" s="31" t="e">
        <f t="shared" si="36"/>
        <v>#DIV/0!</v>
      </c>
      <c r="N284" s="9" t="e">
        <f t="shared" si="21"/>
        <v>#DIV/0!</v>
      </c>
      <c r="O284" s="10" t="e">
        <f t="shared" si="22"/>
        <v>#DIV/0!</v>
      </c>
      <c r="P284" s="10" t="e">
        <f t="shared" si="23"/>
        <v>#DIV/0!</v>
      </c>
      <c r="Q284" s="14" t="e">
        <f t="shared" si="35"/>
        <v>#DIV/0!</v>
      </c>
      <c r="R284" s="3"/>
      <c r="S284" s="3"/>
    </row>
    <row r="285" spans="1:25" x14ac:dyDescent="0.3">
      <c r="A285" s="1" t="s">
        <v>81</v>
      </c>
      <c r="B285" s="31" t="e">
        <f t="shared" ref="B285:M285" si="37">SUM(B59,B77,B95,B113,B131,B149)/$B$6</f>
        <v>#DIV/0!</v>
      </c>
      <c r="C285" s="31" t="e">
        <f t="shared" si="37"/>
        <v>#DIV/0!</v>
      </c>
      <c r="D285" s="31" t="e">
        <f t="shared" si="37"/>
        <v>#DIV/0!</v>
      </c>
      <c r="E285" s="31" t="e">
        <f t="shared" si="37"/>
        <v>#DIV/0!</v>
      </c>
      <c r="F285" s="31" t="e">
        <f t="shared" si="37"/>
        <v>#DIV/0!</v>
      </c>
      <c r="G285" s="31" t="e">
        <f t="shared" si="37"/>
        <v>#DIV/0!</v>
      </c>
      <c r="H285" s="31" t="e">
        <f t="shared" si="37"/>
        <v>#DIV/0!</v>
      </c>
      <c r="I285" s="31" t="e">
        <f t="shared" si="37"/>
        <v>#DIV/0!</v>
      </c>
      <c r="J285" s="31" t="e">
        <f t="shared" si="37"/>
        <v>#DIV/0!</v>
      </c>
      <c r="K285" s="31" t="e">
        <f t="shared" si="37"/>
        <v>#DIV/0!</v>
      </c>
      <c r="L285" s="31" t="e">
        <f t="shared" si="37"/>
        <v>#DIV/0!</v>
      </c>
      <c r="M285" s="31" t="e">
        <f t="shared" si="37"/>
        <v>#DIV/0!</v>
      </c>
      <c r="N285" s="9" t="e">
        <f t="shared" si="21"/>
        <v>#DIV/0!</v>
      </c>
      <c r="O285" s="10" t="e">
        <f t="shared" si="22"/>
        <v>#DIV/0!</v>
      </c>
      <c r="P285" s="10" t="e">
        <f t="shared" si="23"/>
        <v>#DIV/0!</v>
      </c>
      <c r="Q285" s="14" t="e">
        <f t="shared" si="35"/>
        <v>#DIV/0!</v>
      </c>
      <c r="R285" s="3"/>
      <c r="S285" s="3"/>
    </row>
    <row r="286" spans="1: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41" t="s">
        <v>34</v>
      </c>
      <c r="N286" s="36" t="e">
        <f>SUM(N271:N285)</f>
        <v>#DIV/0!</v>
      </c>
      <c r="O286" s="22"/>
      <c r="P286" s="22"/>
      <c r="Q286" s="22"/>
      <c r="R286" s="3"/>
      <c r="S286" s="3"/>
    </row>
    <row r="287" spans="1:25" x14ac:dyDescent="0.3"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3"/>
      <c r="S287" s="69"/>
      <c r="T287" s="70" t="s">
        <v>108</v>
      </c>
      <c r="U287" s="71" t="s">
        <v>98</v>
      </c>
      <c r="W287" s="69"/>
      <c r="X287" s="70" t="s">
        <v>108</v>
      </c>
      <c r="Y287" s="71" t="s">
        <v>98</v>
      </c>
    </row>
    <row r="288" spans="1:25" x14ac:dyDescent="0.3">
      <c r="A288" s="84" t="s">
        <v>83</v>
      </c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S288" s="72" t="s">
        <v>109</v>
      </c>
      <c r="T288" s="1" t="e">
        <f>STDEV(S28:S37)</f>
        <v>#DIV/0!</v>
      </c>
      <c r="U288" s="73" t="e">
        <f>STDEV(T28:T37)</f>
        <v>#DIV/0!</v>
      </c>
      <c r="W288" s="72" t="s">
        <v>112</v>
      </c>
      <c r="X288" s="1" t="e">
        <f>T288/SQRT($B$7)</f>
        <v>#DIV/0!</v>
      </c>
      <c r="Y288" s="1" t="e">
        <f>U288/SQRT($B$7)</f>
        <v>#DIV/0!</v>
      </c>
    </row>
    <row r="289" spans="1:25" x14ac:dyDescent="0.3">
      <c r="A289" s="84"/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S289" s="72" t="s">
        <v>111</v>
      </c>
      <c r="T289" s="1" t="e">
        <f>STDEV(N157,N173,N189,N206,N223,N240)</f>
        <v>#DIV/0!</v>
      </c>
      <c r="U289" s="73" t="e">
        <f>STDEV(N158,N174,N190,N207,N224,N241)</f>
        <v>#DIV/0!</v>
      </c>
      <c r="W289" s="72" t="s">
        <v>113</v>
      </c>
      <c r="X289" s="1" t="e">
        <f>T289/SQRT($B$6)</f>
        <v>#DIV/0!</v>
      </c>
      <c r="Y289" s="1" t="e">
        <f>U289/SQRT($B$6)</f>
        <v>#DIV/0!</v>
      </c>
    </row>
    <row r="290" spans="1:25" x14ac:dyDescent="0.3">
      <c r="A290" s="16"/>
      <c r="D290" s="5"/>
      <c r="E290" s="5"/>
      <c r="F290" s="5"/>
      <c r="G290" s="5"/>
      <c r="H290" s="5"/>
      <c r="I290" s="5"/>
      <c r="J290" s="5"/>
      <c r="K290" s="5"/>
      <c r="L290" s="5"/>
      <c r="M290" s="44"/>
      <c r="N290" s="44"/>
      <c r="O290" s="27"/>
      <c r="P290" s="46"/>
      <c r="Q290" s="46"/>
      <c r="S290" s="74" t="s">
        <v>110</v>
      </c>
      <c r="T290" s="75" t="e">
        <f>SQRT(SUM(T288^2,T289^2))</f>
        <v>#DIV/0!</v>
      </c>
      <c r="U290" s="76" t="e">
        <f>SQRT(SUM(U288^2,U289^2))</f>
        <v>#DIV/0!</v>
      </c>
      <c r="W290" s="74" t="s">
        <v>110</v>
      </c>
      <c r="X290" s="75" t="e">
        <f>SQRT(SUM(X288^2,X289^2))</f>
        <v>#DIV/0!</v>
      </c>
      <c r="Y290" s="76" t="e">
        <f>SQRT(SUM(Y288^2,Y289^2))</f>
        <v>#DIV/0!</v>
      </c>
    </row>
    <row r="291" spans="1:25" x14ac:dyDescent="0.3">
      <c r="A291" s="16"/>
      <c r="B291" s="45" t="s">
        <v>1</v>
      </c>
      <c r="C291" s="45" t="s">
        <v>2</v>
      </c>
      <c r="D291" s="45" t="s">
        <v>3</v>
      </c>
      <c r="E291" s="45" t="s">
        <v>4</v>
      </c>
      <c r="F291" s="45" t="s">
        <v>5</v>
      </c>
      <c r="G291" s="45" t="s">
        <v>6</v>
      </c>
      <c r="H291" s="45" t="s">
        <v>7</v>
      </c>
      <c r="I291" s="45" t="s">
        <v>8</v>
      </c>
      <c r="J291" s="45" t="s">
        <v>9</v>
      </c>
      <c r="K291" s="45" t="s">
        <v>10</v>
      </c>
      <c r="L291" s="45" t="s">
        <v>11</v>
      </c>
      <c r="M291" s="45" t="s">
        <v>12</v>
      </c>
      <c r="N291" s="27"/>
      <c r="P291" s="27"/>
    </row>
    <row r="292" spans="1:25" x14ac:dyDescent="0.3">
      <c r="A292" s="18"/>
      <c r="B292" s="7" t="s">
        <v>13</v>
      </c>
      <c r="C292" s="7" t="s">
        <v>14</v>
      </c>
      <c r="D292" s="7" t="s">
        <v>15</v>
      </c>
      <c r="E292" s="7" t="s">
        <v>16</v>
      </c>
      <c r="F292" s="7" t="s">
        <v>17</v>
      </c>
      <c r="G292" s="7" t="s">
        <v>18</v>
      </c>
      <c r="H292" s="7" t="s">
        <v>19</v>
      </c>
      <c r="I292" s="7" t="s">
        <v>20</v>
      </c>
      <c r="J292" s="7" t="s">
        <v>21</v>
      </c>
      <c r="K292" s="7" t="s">
        <v>22</v>
      </c>
      <c r="L292" s="7" t="s">
        <v>23</v>
      </c>
      <c r="M292" s="7" t="s">
        <v>24</v>
      </c>
      <c r="N292" s="33" t="s">
        <v>56</v>
      </c>
      <c r="O292" s="10" t="s">
        <v>67</v>
      </c>
      <c r="P292" s="57" t="s">
        <v>59</v>
      </c>
      <c r="Q292" s="58" t="s">
        <v>57</v>
      </c>
    </row>
    <row r="293" spans="1:25" x14ac:dyDescent="0.3">
      <c r="A293" s="1" t="s">
        <v>35</v>
      </c>
      <c r="B293" s="31" t="e">
        <f>AVERAGE(B157,B173,B189,B206,B223,B240)+(B271*$T$17)</f>
        <v>#DIV/0!</v>
      </c>
      <c r="C293" s="31" t="e">
        <f t="shared" ref="C293:M293" si="38">AVERAGE(C157,C173,C189,C206,C223,C240)+(C271*$T$17)</f>
        <v>#DIV/0!</v>
      </c>
      <c r="D293" s="31" t="e">
        <f t="shared" si="38"/>
        <v>#DIV/0!</v>
      </c>
      <c r="E293" s="31" t="e">
        <f t="shared" si="38"/>
        <v>#DIV/0!</v>
      </c>
      <c r="F293" s="31" t="e">
        <f t="shared" si="38"/>
        <v>#DIV/0!</v>
      </c>
      <c r="G293" s="31" t="e">
        <f t="shared" si="38"/>
        <v>#DIV/0!</v>
      </c>
      <c r="H293" s="31" t="e">
        <f t="shared" si="38"/>
        <v>#DIV/0!</v>
      </c>
      <c r="I293" s="31" t="e">
        <f t="shared" si="38"/>
        <v>#DIV/0!</v>
      </c>
      <c r="J293" s="31" t="e">
        <f t="shared" si="38"/>
        <v>#DIV/0!</v>
      </c>
      <c r="K293" s="31" t="e">
        <f t="shared" si="38"/>
        <v>#DIV/0!</v>
      </c>
      <c r="L293" s="31" t="e">
        <f t="shared" si="38"/>
        <v>#DIV/0!</v>
      </c>
      <c r="M293" s="31" t="e">
        <f t="shared" si="38"/>
        <v>#DIV/0!</v>
      </c>
      <c r="N293" s="9" t="e">
        <f>SUM(B293:M293)</f>
        <v>#DIV/0!</v>
      </c>
      <c r="O293" s="10" t="e">
        <f>T290</f>
        <v>#DIV/0!</v>
      </c>
      <c r="P293" s="52" t="e">
        <f>X290</f>
        <v>#DIV/0!</v>
      </c>
      <c r="Q293" s="57" t="e">
        <f>N293/$N$304*100</f>
        <v>#DIV/0!</v>
      </c>
    </row>
    <row r="294" spans="1:25" x14ac:dyDescent="0.3">
      <c r="A294" s="1" t="s">
        <v>68</v>
      </c>
      <c r="B294" s="31" t="e">
        <f>AVERAGE(B158,B174,B190,B207,B224,B241)+(B271*$T$18)</f>
        <v>#DIV/0!</v>
      </c>
      <c r="C294" s="31" t="e">
        <f t="shared" ref="C294:M294" si="39">AVERAGE(C158,C174,C190,C207,C224,C241)+(C271*$T$18)</f>
        <v>#DIV/0!</v>
      </c>
      <c r="D294" s="31" t="e">
        <f t="shared" si="39"/>
        <v>#DIV/0!</v>
      </c>
      <c r="E294" s="31" t="e">
        <f t="shared" si="39"/>
        <v>#DIV/0!</v>
      </c>
      <c r="F294" s="31" t="e">
        <f t="shared" si="39"/>
        <v>#DIV/0!</v>
      </c>
      <c r="G294" s="31" t="e">
        <f t="shared" si="39"/>
        <v>#DIV/0!</v>
      </c>
      <c r="H294" s="31" t="e">
        <f t="shared" si="39"/>
        <v>#DIV/0!</v>
      </c>
      <c r="I294" s="31" t="e">
        <f t="shared" si="39"/>
        <v>#DIV/0!</v>
      </c>
      <c r="J294" s="31" t="e">
        <f t="shared" si="39"/>
        <v>#DIV/0!</v>
      </c>
      <c r="K294" s="31" t="e">
        <f t="shared" si="39"/>
        <v>#DIV/0!</v>
      </c>
      <c r="L294" s="31" t="e">
        <f t="shared" si="39"/>
        <v>#DIV/0!</v>
      </c>
      <c r="M294" s="31" t="e">
        <f t="shared" si="39"/>
        <v>#DIV/0!</v>
      </c>
      <c r="N294" s="9" t="e">
        <f t="shared" ref="N294:N303" si="40">SUM(B294:M294)</f>
        <v>#DIV/0!</v>
      </c>
      <c r="O294" s="10" t="e">
        <f>U290</f>
        <v>#DIV/0!</v>
      </c>
      <c r="P294" s="52" t="e">
        <f>Y290</f>
        <v>#DIV/0!</v>
      </c>
      <c r="Q294" s="57" t="e">
        <f t="shared" ref="Q294:Q302" si="41">N294/$N$304*100</f>
        <v>#DIV/0!</v>
      </c>
    </row>
    <row r="295" spans="1:25" x14ac:dyDescent="0.3">
      <c r="A295" s="28" t="s">
        <v>47</v>
      </c>
      <c r="B295" s="31" t="e">
        <f>AVERAGE(B159,B175,B191,B208,B225,B242)</f>
        <v>#DIV/0!</v>
      </c>
      <c r="C295" s="31" t="e">
        <f t="shared" ref="C295:M295" si="42">AVERAGE(C159,C175,C191,C208,C225,C242)</f>
        <v>#DIV/0!</v>
      </c>
      <c r="D295" s="31" t="e">
        <f t="shared" si="42"/>
        <v>#DIV/0!</v>
      </c>
      <c r="E295" s="31" t="e">
        <f t="shared" si="42"/>
        <v>#DIV/0!</v>
      </c>
      <c r="F295" s="31" t="e">
        <f t="shared" si="42"/>
        <v>#DIV/0!</v>
      </c>
      <c r="G295" s="31" t="e">
        <f t="shared" si="42"/>
        <v>#DIV/0!</v>
      </c>
      <c r="H295" s="31" t="e">
        <f t="shared" si="42"/>
        <v>#DIV/0!</v>
      </c>
      <c r="I295" s="31" t="e">
        <f t="shared" si="42"/>
        <v>#DIV/0!</v>
      </c>
      <c r="J295" s="31" t="e">
        <f t="shared" si="42"/>
        <v>#DIV/0!</v>
      </c>
      <c r="K295" s="31" t="e">
        <f t="shared" si="42"/>
        <v>#DIV/0!</v>
      </c>
      <c r="L295" s="31" t="e">
        <f t="shared" si="42"/>
        <v>#DIV/0!</v>
      </c>
      <c r="M295" s="31" t="e">
        <f t="shared" si="42"/>
        <v>#DIV/0!</v>
      </c>
      <c r="N295" s="9" t="e">
        <f t="shared" si="40"/>
        <v>#DIV/0!</v>
      </c>
      <c r="O295" s="10" t="e">
        <f>STDEV(N159,N175,N191,N208,N225,N242)</f>
        <v>#DIV/0!</v>
      </c>
      <c r="P295" s="52" t="e">
        <f t="shared" ref="P295:P303" si="43">O295/SQRT($B$6)</f>
        <v>#DIV/0!</v>
      </c>
      <c r="Q295" s="57" t="e">
        <f t="shared" si="41"/>
        <v>#DIV/0!</v>
      </c>
    </row>
    <row r="296" spans="1:25" x14ac:dyDescent="0.3">
      <c r="A296" s="1" t="s">
        <v>38</v>
      </c>
      <c r="B296" s="31" t="e">
        <f t="shared" ref="B296:M296" si="44">AVERAGE(B160,B176,B192,B209,B226,B243)</f>
        <v>#DIV/0!</v>
      </c>
      <c r="C296" s="31" t="e">
        <f t="shared" si="44"/>
        <v>#DIV/0!</v>
      </c>
      <c r="D296" s="31" t="e">
        <f t="shared" si="44"/>
        <v>#DIV/0!</v>
      </c>
      <c r="E296" s="31" t="e">
        <f t="shared" si="44"/>
        <v>#DIV/0!</v>
      </c>
      <c r="F296" s="31" t="e">
        <f t="shared" si="44"/>
        <v>#DIV/0!</v>
      </c>
      <c r="G296" s="31" t="e">
        <f t="shared" si="44"/>
        <v>#DIV/0!</v>
      </c>
      <c r="H296" s="31" t="e">
        <f t="shared" si="44"/>
        <v>#DIV/0!</v>
      </c>
      <c r="I296" s="31" t="e">
        <f t="shared" si="44"/>
        <v>#DIV/0!</v>
      </c>
      <c r="J296" s="31" t="e">
        <f t="shared" si="44"/>
        <v>#DIV/0!</v>
      </c>
      <c r="K296" s="31" t="e">
        <f t="shared" si="44"/>
        <v>#DIV/0!</v>
      </c>
      <c r="L296" s="31" t="e">
        <f t="shared" si="44"/>
        <v>#DIV/0!</v>
      </c>
      <c r="M296" s="31" t="e">
        <f t="shared" si="44"/>
        <v>#DIV/0!</v>
      </c>
      <c r="N296" s="9" t="e">
        <f t="shared" si="40"/>
        <v>#DIV/0!</v>
      </c>
      <c r="O296" s="10" t="e">
        <f t="shared" ref="O296:O303" si="45">STDEV(N160,N176,N192,N209,N226,N243)</f>
        <v>#DIV/0!</v>
      </c>
      <c r="P296" s="52" t="e">
        <f t="shared" si="43"/>
        <v>#DIV/0!</v>
      </c>
      <c r="Q296" s="57" t="e">
        <f t="shared" si="41"/>
        <v>#DIV/0!</v>
      </c>
    </row>
    <row r="297" spans="1:25" x14ac:dyDescent="0.3">
      <c r="A297" s="1" t="s">
        <v>46</v>
      </c>
      <c r="B297" s="31" t="e">
        <f t="shared" ref="B297:M297" si="46">AVERAGE(B161,B177,B193,B210,B227,B244)</f>
        <v>#DIV/0!</v>
      </c>
      <c r="C297" s="31" t="e">
        <f t="shared" si="46"/>
        <v>#DIV/0!</v>
      </c>
      <c r="D297" s="31" t="e">
        <f t="shared" si="46"/>
        <v>#DIV/0!</v>
      </c>
      <c r="E297" s="31" t="e">
        <f t="shared" si="46"/>
        <v>#DIV/0!</v>
      </c>
      <c r="F297" s="31" t="e">
        <f t="shared" si="46"/>
        <v>#DIV/0!</v>
      </c>
      <c r="G297" s="31" t="e">
        <f t="shared" si="46"/>
        <v>#DIV/0!</v>
      </c>
      <c r="H297" s="31" t="e">
        <f t="shared" si="46"/>
        <v>#DIV/0!</v>
      </c>
      <c r="I297" s="31" t="e">
        <f t="shared" si="46"/>
        <v>#DIV/0!</v>
      </c>
      <c r="J297" s="31" t="e">
        <f t="shared" si="46"/>
        <v>#DIV/0!</v>
      </c>
      <c r="K297" s="31" t="e">
        <f t="shared" si="46"/>
        <v>#DIV/0!</v>
      </c>
      <c r="L297" s="31" t="e">
        <f t="shared" si="46"/>
        <v>#DIV/0!</v>
      </c>
      <c r="M297" s="31" t="e">
        <f t="shared" si="46"/>
        <v>#DIV/0!</v>
      </c>
      <c r="N297" s="9" t="e">
        <f t="shared" si="40"/>
        <v>#DIV/0!</v>
      </c>
      <c r="O297" s="10" t="e">
        <f t="shared" si="45"/>
        <v>#DIV/0!</v>
      </c>
      <c r="P297" s="52" t="e">
        <f t="shared" si="43"/>
        <v>#DIV/0!</v>
      </c>
      <c r="Q297" s="57" t="e">
        <f t="shared" si="41"/>
        <v>#DIV/0!</v>
      </c>
    </row>
    <row r="298" spans="1:25" x14ac:dyDescent="0.3">
      <c r="A298" s="1" t="s">
        <v>115</v>
      </c>
      <c r="B298" s="31" t="e">
        <f t="shared" ref="B298:M298" si="47">AVERAGE(B162,B178,B194,B211,B228,B245)</f>
        <v>#DIV/0!</v>
      </c>
      <c r="C298" s="31" t="e">
        <f t="shared" si="47"/>
        <v>#DIV/0!</v>
      </c>
      <c r="D298" s="31" t="e">
        <f t="shared" si="47"/>
        <v>#DIV/0!</v>
      </c>
      <c r="E298" s="31" t="e">
        <f t="shared" si="47"/>
        <v>#DIV/0!</v>
      </c>
      <c r="F298" s="31" t="e">
        <f t="shared" si="47"/>
        <v>#DIV/0!</v>
      </c>
      <c r="G298" s="31" t="e">
        <f t="shared" si="47"/>
        <v>#DIV/0!</v>
      </c>
      <c r="H298" s="31" t="e">
        <f t="shared" si="47"/>
        <v>#DIV/0!</v>
      </c>
      <c r="I298" s="31" t="e">
        <f t="shared" si="47"/>
        <v>#DIV/0!</v>
      </c>
      <c r="J298" s="31" t="e">
        <f t="shared" si="47"/>
        <v>#DIV/0!</v>
      </c>
      <c r="K298" s="31" t="e">
        <f t="shared" si="47"/>
        <v>#DIV/0!</v>
      </c>
      <c r="L298" s="31" t="e">
        <f t="shared" si="47"/>
        <v>#DIV/0!</v>
      </c>
      <c r="M298" s="31" t="e">
        <f t="shared" si="47"/>
        <v>#DIV/0!</v>
      </c>
      <c r="N298" s="9" t="e">
        <f t="shared" si="40"/>
        <v>#DIV/0!</v>
      </c>
      <c r="O298" s="10" t="e">
        <f t="shared" si="45"/>
        <v>#DIV/0!</v>
      </c>
      <c r="P298" s="52" t="e">
        <f t="shared" si="43"/>
        <v>#DIV/0!</v>
      </c>
      <c r="Q298" s="57" t="e">
        <f t="shared" si="41"/>
        <v>#DIV/0!</v>
      </c>
    </row>
    <row r="299" spans="1:25" x14ac:dyDescent="0.3">
      <c r="A299" s="1" t="s">
        <v>69</v>
      </c>
      <c r="B299" s="31" t="e">
        <f t="shared" ref="B299:M299" si="48">AVERAGE(B163,B179,B195,B212,B229,B246)</f>
        <v>#DIV/0!</v>
      </c>
      <c r="C299" s="31" t="e">
        <f t="shared" si="48"/>
        <v>#DIV/0!</v>
      </c>
      <c r="D299" s="31" t="e">
        <f t="shared" si="48"/>
        <v>#DIV/0!</v>
      </c>
      <c r="E299" s="31" t="e">
        <f t="shared" si="48"/>
        <v>#DIV/0!</v>
      </c>
      <c r="F299" s="31" t="e">
        <f t="shared" si="48"/>
        <v>#DIV/0!</v>
      </c>
      <c r="G299" s="31" t="e">
        <f t="shared" si="48"/>
        <v>#DIV/0!</v>
      </c>
      <c r="H299" s="31" t="e">
        <f t="shared" si="48"/>
        <v>#DIV/0!</v>
      </c>
      <c r="I299" s="31" t="e">
        <f t="shared" si="48"/>
        <v>#DIV/0!</v>
      </c>
      <c r="J299" s="31" t="e">
        <f t="shared" si="48"/>
        <v>#DIV/0!</v>
      </c>
      <c r="K299" s="31" t="e">
        <f t="shared" si="48"/>
        <v>#DIV/0!</v>
      </c>
      <c r="L299" s="31" t="e">
        <f t="shared" si="48"/>
        <v>#DIV/0!</v>
      </c>
      <c r="M299" s="31" t="e">
        <f t="shared" si="48"/>
        <v>#DIV/0!</v>
      </c>
      <c r="N299" s="9" t="e">
        <f t="shared" si="40"/>
        <v>#DIV/0!</v>
      </c>
      <c r="O299" s="10" t="e">
        <f t="shared" si="45"/>
        <v>#DIV/0!</v>
      </c>
      <c r="P299" s="52" t="e">
        <f t="shared" si="43"/>
        <v>#DIV/0!</v>
      </c>
      <c r="Q299" s="57" t="e">
        <f t="shared" si="41"/>
        <v>#DIV/0!</v>
      </c>
    </row>
    <row r="300" spans="1:25" x14ac:dyDescent="0.3">
      <c r="A300" s="1" t="s">
        <v>70</v>
      </c>
      <c r="B300" s="31" t="e">
        <f t="shared" ref="B300:M300" si="49">AVERAGE(B164,B180,B196,B213,B230,B247)</f>
        <v>#DIV/0!</v>
      </c>
      <c r="C300" s="31" t="e">
        <f t="shared" si="49"/>
        <v>#DIV/0!</v>
      </c>
      <c r="D300" s="31" t="e">
        <f t="shared" si="49"/>
        <v>#DIV/0!</v>
      </c>
      <c r="E300" s="31" t="e">
        <f t="shared" si="49"/>
        <v>#DIV/0!</v>
      </c>
      <c r="F300" s="31" t="e">
        <f t="shared" si="49"/>
        <v>#DIV/0!</v>
      </c>
      <c r="G300" s="31" t="e">
        <f t="shared" si="49"/>
        <v>#DIV/0!</v>
      </c>
      <c r="H300" s="31" t="e">
        <f t="shared" si="49"/>
        <v>#DIV/0!</v>
      </c>
      <c r="I300" s="31" t="e">
        <f t="shared" si="49"/>
        <v>#DIV/0!</v>
      </c>
      <c r="J300" s="31" t="e">
        <f t="shared" si="49"/>
        <v>#DIV/0!</v>
      </c>
      <c r="K300" s="31" t="e">
        <f t="shared" si="49"/>
        <v>#DIV/0!</v>
      </c>
      <c r="L300" s="31" t="e">
        <f t="shared" si="49"/>
        <v>#DIV/0!</v>
      </c>
      <c r="M300" s="31" t="e">
        <f t="shared" si="49"/>
        <v>#DIV/0!</v>
      </c>
      <c r="N300" s="9" t="e">
        <f t="shared" si="40"/>
        <v>#DIV/0!</v>
      </c>
      <c r="O300" s="10" t="e">
        <f t="shared" si="45"/>
        <v>#DIV/0!</v>
      </c>
      <c r="P300" s="52" t="e">
        <f t="shared" si="43"/>
        <v>#DIV/0!</v>
      </c>
      <c r="Q300" s="57" t="e">
        <f t="shared" si="41"/>
        <v>#DIV/0!</v>
      </c>
    </row>
    <row r="301" spans="1:25" x14ac:dyDescent="0.3">
      <c r="A301" s="1" t="s">
        <v>71</v>
      </c>
      <c r="B301" s="31" t="e">
        <f t="shared" ref="B301:M301" si="50">AVERAGE(B165,B181,B197,B214,B231,B248)</f>
        <v>#DIV/0!</v>
      </c>
      <c r="C301" s="31" t="e">
        <f t="shared" si="50"/>
        <v>#DIV/0!</v>
      </c>
      <c r="D301" s="31" t="e">
        <f t="shared" si="50"/>
        <v>#DIV/0!</v>
      </c>
      <c r="E301" s="31" t="e">
        <f t="shared" si="50"/>
        <v>#DIV/0!</v>
      </c>
      <c r="F301" s="31" t="e">
        <f t="shared" si="50"/>
        <v>#DIV/0!</v>
      </c>
      <c r="G301" s="31" t="e">
        <f t="shared" si="50"/>
        <v>#DIV/0!</v>
      </c>
      <c r="H301" s="31" t="e">
        <f t="shared" si="50"/>
        <v>#DIV/0!</v>
      </c>
      <c r="I301" s="31" t="e">
        <f t="shared" si="50"/>
        <v>#DIV/0!</v>
      </c>
      <c r="J301" s="31" t="e">
        <f t="shared" si="50"/>
        <v>#DIV/0!</v>
      </c>
      <c r="K301" s="31" t="e">
        <f t="shared" si="50"/>
        <v>#DIV/0!</v>
      </c>
      <c r="L301" s="31" t="e">
        <f t="shared" si="50"/>
        <v>#DIV/0!</v>
      </c>
      <c r="M301" s="31" t="e">
        <f t="shared" si="50"/>
        <v>#DIV/0!</v>
      </c>
      <c r="N301" s="9" t="e">
        <f t="shared" si="40"/>
        <v>#DIV/0!</v>
      </c>
      <c r="O301" s="10" t="e">
        <f t="shared" si="45"/>
        <v>#DIV/0!</v>
      </c>
      <c r="P301" s="52" t="e">
        <f t="shared" si="43"/>
        <v>#DIV/0!</v>
      </c>
      <c r="Q301" s="57" t="e">
        <f t="shared" si="41"/>
        <v>#DIV/0!</v>
      </c>
    </row>
    <row r="302" spans="1:25" x14ac:dyDescent="0.3">
      <c r="A302" s="1" t="s">
        <v>65</v>
      </c>
      <c r="B302" s="31" t="e">
        <f t="shared" ref="B302:M302" si="51">AVERAGE(B166,B182,B198,B215,B232,B249)</f>
        <v>#DIV/0!</v>
      </c>
      <c r="C302" s="31" t="e">
        <f t="shared" si="51"/>
        <v>#DIV/0!</v>
      </c>
      <c r="D302" s="31" t="e">
        <f t="shared" si="51"/>
        <v>#DIV/0!</v>
      </c>
      <c r="E302" s="31" t="e">
        <f t="shared" si="51"/>
        <v>#DIV/0!</v>
      </c>
      <c r="F302" s="31" t="e">
        <f t="shared" si="51"/>
        <v>#DIV/0!</v>
      </c>
      <c r="G302" s="31" t="e">
        <f t="shared" si="51"/>
        <v>#DIV/0!</v>
      </c>
      <c r="H302" s="31" t="e">
        <f t="shared" si="51"/>
        <v>#DIV/0!</v>
      </c>
      <c r="I302" s="31" t="e">
        <f t="shared" si="51"/>
        <v>#DIV/0!</v>
      </c>
      <c r="J302" s="31" t="e">
        <f t="shared" si="51"/>
        <v>#DIV/0!</v>
      </c>
      <c r="K302" s="31" t="e">
        <f t="shared" si="51"/>
        <v>#DIV/0!</v>
      </c>
      <c r="L302" s="31" t="e">
        <f t="shared" si="51"/>
        <v>#DIV/0!</v>
      </c>
      <c r="M302" s="31" t="e">
        <f t="shared" si="51"/>
        <v>#DIV/0!</v>
      </c>
      <c r="N302" s="9" t="e">
        <f t="shared" si="40"/>
        <v>#DIV/0!</v>
      </c>
      <c r="O302" s="10" t="e">
        <f t="shared" si="45"/>
        <v>#DIV/0!</v>
      </c>
      <c r="P302" s="52" t="e">
        <f t="shared" si="43"/>
        <v>#DIV/0!</v>
      </c>
      <c r="Q302" s="57" t="e">
        <f t="shared" si="41"/>
        <v>#DIV/0!</v>
      </c>
    </row>
    <row r="303" spans="1:25" x14ac:dyDescent="0.3">
      <c r="A303" s="1" t="s">
        <v>62</v>
      </c>
      <c r="B303" s="31" t="e">
        <f t="shared" ref="B303:M303" si="52">AVERAGE(B167,B183,B199,B216,B233,B250)</f>
        <v>#DIV/0!</v>
      </c>
      <c r="C303" s="31" t="e">
        <f t="shared" si="52"/>
        <v>#DIV/0!</v>
      </c>
      <c r="D303" s="31" t="e">
        <f t="shared" si="52"/>
        <v>#DIV/0!</v>
      </c>
      <c r="E303" s="31" t="e">
        <f t="shared" si="52"/>
        <v>#DIV/0!</v>
      </c>
      <c r="F303" s="31" t="e">
        <f t="shared" si="52"/>
        <v>#DIV/0!</v>
      </c>
      <c r="G303" s="31" t="e">
        <f t="shared" si="52"/>
        <v>#DIV/0!</v>
      </c>
      <c r="H303" s="31" t="e">
        <f t="shared" si="52"/>
        <v>#DIV/0!</v>
      </c>
      <c r="I303" s="31" t="e">
        <f t="shared" si="52"/>
        <v>#DIV/0!</v>
      </c>
      <c r="J303" s="31" t="e">
        <f t="shared" si="52"/>
        <v>#DIV/0!</v>
      </c>
      <c r="K303" s="31" t="e">
        <f t="shared" si="52"/>
        <v>#DIV/0!</v>
      </c>
      <c r="L303" s="31" t="e">
        <f t="shared" si="52"/>
        <v>#DIV/0!</v>
      </c>
      <c r="M303" s="31" t="e">
        <f t="shared" si="52"/>
        <v>#DIV/0!</v>
      </c>
      <c r="N303" s="9" t="e">
        <f t="shared" si="40"/>
        <v>#DIV/0!</v>
      </c>
      <c r="O303" s="10" t="e">
        <f t="shared" si="45"/>
        <v>#DIV/0!</v>
      </c>
      <c r="P303" s="52" t="e">
        <f t="shared" si="43"/>
        <v>#DIV/0!</v>
      </c>
      <c r="Q303" s="57" t="e">
        <f>N303/$N$304*100</f>
        <v>#DIV/0!</v>
      </c>
    </row>
    <row r="304" spans="1:25" x14ac:dyDescent="0.3">
      <c r="A304" s="39" t="s">
        <v>34</v>
      </c>
      <c r="B304" s="9" t="e">
        <f t="shared" ref="B304:N304" si="53">SUM(B293:B303)</f>
        <v>#DIV/0!</v>
      </c>
      <c r="C304" s="9" t="e">
        <f t="shared" si="53"/>
        <v>#DIV/0!</v>
      </c>
      <c r="D304" s="9" t="e">
        <f t="shared" si="53"/>
        <v>#DIV/0!</v>
      </c>
      <c r="E304" s="9" t="e">
        <f t="shared" si="53"/>
        <v>#DIV/0!</v>
      </c>
      <c r="F304" s="9" t="e">
        <f t="shared" si="53"/>
        <v>#DIV/0!</v>
      </c>
      <c r="G304" s="9" t="e">
        <f t="shared" si="53"/>
        <v>#DIV/0!</v>
      </c>
      <c r="H304" s="9" t="e">
        <f t="shared" si="53"/>
        <v>#DIV/0!</v>
      </c>
      <c r="I304" s="9" t="e">
        <f t="shared" si="53"/>
        <v>#DIV/0!</v>
      </c>
      <c r="J304" s="9" t="e">
        <f t="shared" si="53"/>
        <v>#DIV/0!</v>
      </c>
      <c r="K304" s="9" t="e">
        <f t="shared" si="53"/>
        <v>#DIV/0!</v>
      </c>
      <c r="L304" s="9" t="e">
        <f t="shared" si="53"/>
        <v>#DIV/0!</v>
      </c>
      <c r="M304" s="9" t="e">
        <f t="shared" si="53"/>
        <v>#DIV/0!</v>
      </c>
      <c r="N304" s="36" t="e">
        <f t="shared" si="53"/>
        <v>#DIV/0!</v>
      </c>
      <c r="O304" s="5"/>
      <c r="Q304" s="35"/>
    </row>
    <row r="305" spans="1:17" x14ac:dyDescent="0.3">
      <c r="A305" s="39" t="s">
        <v>66</v>
      </c>
      <c r="B305" s="14" t="e">
        <f>(B304/$N$304)*100</f>
        <v>#DIV/0!</v>
      </c>
      <c r="C305" s="14" t="e">
        <f t="shared" ref="C305:M305" si="54">(C304/$N$304)*100</f>
        <v>#DIV/0!</v>
      </c>
      <c r="D305" s="14" t="e">
        <f t="shared" si="54"/>
        <v>#DIV/0!</v>
      </c>
      <c r="E305" s="14" t="e">
        <f t="shared" si="54"/>
        <v>#DIV/0!</v>
      </c>
      <c r="F305" s="14" t="e">
        <f t="shared" si="54"/>
        <v>#DIV/0!</v>
      </c>
      <c r="G305" s="14" t="e">
        <f t="shared" si="54"/>
        <v>#DIV/0!</v>
      </c>
      <c r="H305" s="14" t="e">
        <f t="shared" si="54"/>
        <v>#DIV/0!</v>
      </c>
      <c r="I305" s="14" t="e">
        <f t="shared" si="54"/>
        <v>#DIV/0!</v>
      </c>
      <c r="J305" s="14" t="e">
        <f t="shared" si="54"/>
        <v>#DIV/0!</v>
      </c>
      <c r="K305" s="14" t="e">
        <f t="shared" si="54"/>
        <v>#DIV/0!</v>
      </c>
      <c r="L305" s="14" t="e">
        <f t="shared" si="54"/>
        <v>#DIV/0!</v>
      </c>
      <c r="M305" s="14" t="e">
        <f t="shared" si="54"/>
        <v>#DIV/0!</v>
      </c>
      <c r="O305" s="50"/>
      <c r="P305" s="50"/>
      <c r="Q305" s="50"/>
    </row>
    <row r="306" spans="1:17" x14ac:dyDescent="0.3">
      <c r="A306" s="2"/>
      <c r="B306" s="17"/>
      <c r="O306" s="50"/>
      <c r="P306" s="50"/>
      <c r="Q306" s="50"/>
    </row>
    <row r="307" spans="1:17" x14ac:dyDescent="0.3">
      <c r="A307" s="2"/>
      <c r="O307" s="5"/>
      <c r="P307" s="5"/>
      <c r="Q307" s="27"/>
    </row>
    <row r="308" spans="1:17" x14ac:dyDescent="0.3">
      <c r="A308" s="2"/>
      <c r="O308" s="5"/>
      <c r="P308" s="5"/>
      <c r="Q308" s="27"/>
    </row>
    <row r="309" spans="1:17" x14ac:dyDescent="0.3">
      <c r="A309" s="2"/>
    </row>
    <row r="310" spans="1:17" x14ac:dyDescent="0.3">
      <c r="A310" s="2"/>
    </row>
    <row r="311" spans="1:17" x14ac:dyDescent="0.3">
      <c r="A311" s="2"/>
      <c r="O311" s="49"/>
    </row>
    <row r="312" spans="1:17" x14ac:dyDescent="0.3">
      <c r="A312" s="2"/>
    </row>
    <row r="313" spans="1:17" x14ac:dyDescent="0.3">
      <c r="A313" s="2"/>
    </row>
    <row r="314" spans="1:17" x14ac:dyDescent="0.3">
      <c r="A314" s="1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O314" s="48"/>
      <c r="P314" s="5"/>
    </row>
    <row r="315" spans="1:17" x14ac:dyDescent="0.3">
      <c r="O315" s="5"/>
      <c r="P315" s="5"/>
      <c r="Q315" s="1"/>
    </row>
    <row r="316" spans="1:17" x14ac:dyDescent="0.3">
      <c r="O316" s="5"/>
      <c r="P316" s="5"/>
      <c r="Q316" s="27"/>
    </row>
    <row r="319" spans="1:17" x14ac:dyDescent="0.3">
      <c r="O319" s="49"/>
    </row>
  </sheetData>
  <mergeCells count="31">
    <mergeCell ref="A288:K289"/>
    <mergeCell ref="N116:N117"/>
    <mergeCell ref="A134:A135"/>
    <mergeCell ref="N134:N135"/>
    <mergeCell ref="A80:A81"/>
    <mergeCell ref="N80:N81"/>
    <mergeCell ref="A98:A99"/>
    <mergeCell ref="N98:N99"/>
    <mergeCell ref="A116:A117"/>
    <mergeCell ref="A155:A156"/>
    <mergeCell ref="N155:N156"/>
    <mergeCell ref="A171:A172"/>
    <mergeCell ref="N171:N172"/>
    <mergeCell ref="A187:A188"/>
    <mergeCell ref="N187:N188"/>
    <mergeCell ref="A204:A205"/>
    <mergeCell ref="A238:A239"/>
    <mergeCell ref="N238:N239"/>
    <mergeCell ref="A9:C9"/>
    <mergeCell ref="B5:F5"/>
    <mergeCell ref="A44:A45"/>
    <mergeCell ref="N44:N45"/>
    <mergeCell ref="A62:A63"/>
    <mergeCell ref="N62:N63"/>
    <mergeCell ref="A26:A27"/>
    <mergeCell ref="N26:N27"/>
    <mergeCell ref="S26:S27"/>
    <mergeCell ref="T26:T27"/>
    <mergeCell ref="N204:N205"/>
    <mergeCell ref="A221:A222"/>
    <mergeCell ref="N221:N222"/>
  </mergeCells>
  <phoneticPr fontId="1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6A3B7F7948EF48AA93BBA6A6ABDE78" ma:contentTypeVersion="10" ma:contentTypeDescription="Create a new document." ma:contentTypeScope="" ma:versionID="ef64b1faf2314afbc871b5a923d0a084">
  <xsd:schema xmlns:xsd="http://www.w3.org/2001/XMLSchema" xmlns:xs="http://www.w3.org/2001/XMLSchema" xmlns:p="http://schemas.microsoft.com/office/2006/metadata/properties" xmlns:ns3="3190fef2-146d-4cb3-88e5-a612589f5e92" targetNamespace="http://schemas.microsoft.com/office/2006/metadata/properties" ma:root="true" ma:fieldsID="82e10d69a141e1ca06deee3cb428c013" ns3:_="">
    <xsd:import namespace="3190fef2-146d-4cb3-88e5-a612589f5e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0fef2-146d-4cb3-88e5-a612589f5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58394D-75CD-4503-9B7E-3BA023929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90fef2-146d-4cb3-88e5-a612589f5e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56A11A-135B-45FE-AA7B-C11396BEBE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913347-D0DF-496D-997F-DC588A7CD1D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190fef2-146d-4cb3-88e5-a612589f5e92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Perry, Chris</dc:creator>
  <cp:lastModifiedBy>Hale, Francesca</cp:lastModifiedBy>
  <dcterms:created xsi:type="dcterms:W3CDTF">2021-05-14T08:10:03Z</dcterms:created>
  <dcterms:modified xsi:type="dcterms:W3CDTF">2026-10-06T10:30:44Z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0x010100B26A3B7F7948EF48AA93BBA6A6ABDE78</vt:lpwstr>
  </property>
</Properties>
</file>